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tatarani\"/>
    </mc:Choice>
  </mc:AlternateContent>
  <xr:revisionPtr revIDLastSave="0" documentId="8_{9DCC12A7-1D32-4879-BD87-091444B62380}" xr6:coauthVersionLast="45" xr6:coauthVersionMax="45" xr10:uidLastSave="{00000000-0000-0000-0000-000000000000}"/>
  <bookViews>
    <workbookView xWindow="2508" yWindow="2508" windowWidth="17280" windowHeight="8964" xr2:uid="{B357C58B-C1E8-410C-BB00-61505FD6572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J15" i="1"/>
  <c r="J14" i="1" s="1"/>
  <c r="J13" i="1" s="1"/>
  <c r="K15" i="1"/>
  <c r="L15" i="1"/>
  <c r="L14" i="1" s="1"/>
  <c r="L13" i="1" s="1"/>
  <c r="K16" i="1"/>
  <c r="D17" i="1"/>
  <c r="E17" i="1"/>
  <c r="F17" i="1"/>
  <c r="G17" i="1"/>
  <c r="H17" i="1"/>
  <c r="I17" i="1"/>
  <c r="K17" i="1" s="1"/>
  <c r="J17" i="1"/>
  <c r="L17" i="1"/>
  <c r="K18" i="1"/>
  <c r="D19" i="1"/>
  <c r="E19" i="1"/>
  <c r="H19" i="1"/>
  <c r="I19" i="1"/>
  <c r="L19" i="1"/>
  <c r="D20" i="1"/>
  <c r="E20" i="1"/>
  <c r="F20" i="1"/>
  <c r="F19" i="1" s="1"/>
  <c r="G20" i="1"/>
  <c r="G19" i="1" s="1"/>
  <c r="H20" i="1"/>
  <c r="I20" i="1"/>
  <c r="J20" i="1"/>
  <c r="J19" i="1" s="1"/>
  <c r="K19" i="1" s="1"/>
  <c r="K20" i="1"/>
  <c r="L20" i="1"/>
  <c r="K21" i="1"/>
  <c r="D23" i="1"/>
  <c r="H23" i="1"/>
  <c r="L23" i="1"/>
  <c r="D24" i="1"/>
  <c r="E24" i="1"/>
  <c r="F24" i="1"/>
  <c r="F23" i="1" s="1"/>
  <c r="G24" i="1"/>
  <c r="G23" i="1" s="1"/>
  <c r="G22" i="1" s="1"/>
  <c r="H24" i="1"/>
  <c r="I24" i="1"/>
  <c r="J24" i="1"/>
  <c r="J23" i="1" s="1"/>
  <c r="K24" i="1"/>
  <c r="L24" i="1"/>
  <c r="K25" i="1"/>
  <c r="D26" i="1"/>
  <c r="E26" i="1"/>
  <c r="E23" i="1" s="1"/>
  <c r="E22" i="1" s="1"/>
  <c r="F26" i="1"/>
  <c r="G26" i="1"/>
  <c r="H26" i="1"/>
  <c r="I26" i="1"/>
  <c r="I23" i="1" s="1"/>
  <c r="J26" i="1"/>
  <c r="L26" i="1"/>
  <c r="K27" i="1"/>
  <c r="K28" i="1"/>
  <c r="D30" i="1"/>
  <c r="D29" i="1" s="1"/>
  <c r="E30" i="1"/>
  <c r="E29" i="1" s="1"/>
  <c r="F30" i="1"/>
  <c r="G30" i="1"/>
  <c r="H30" i="1"/>
  <c r="H29" i="1" s="1"/>
  <c r="I30" i="1"/>
  <c r="K30" i="1" s="1"/>
  <c r="J30" i="1"/>
  <c r="L30" i="1"/>
  <c r="L29" i="1" s="1"/>
  <c r="K31" i="1"/>
  <c r="K32" i="1"/>
  <c r="D33" i="1"/>
  <c r="E33" i="1"/>
  <c r="F33" i="1"/>
  <c r="F29" i="1" s="1"/>
  <c r="G33" i="1"/>
  <c r="G29" i="1" s="1"/>
  <c r="H33" i="1"/>
  <c r="I33" i="1"/>
  <c r="K33" i="1" s="1"/>
  <c r="J33" i="1"/>
  <c r="J29" i="1" s="1"/>
  <c r="L33" i="1"/>
  <c r="K34" i="1"/>
  <c r="K35" i="1"/>
  <c r="G36" i="1"/>
  <c r="D37" i="1"/>
  <c r="E37" i="1"/>
  <c r="E36" i="1" s="1"/>
  <c r="F37" i="1"/>
  <c r="F36" i="1" s="1"/>
  <c r="G37" i="1"/>
  <c r="H37" i="1"/>
  <c r="I37" i="1"/>
  <c r="K37" i="1" s="1"/>
  <c r="J37" i="1"/>
  <c r="J36" i="1" s="1"/>
  <c r="L37" i="1"/>
  <c r="K38" i="1"/>
  <c r="D39" i="1"/>
  <c r="D36" i="1" s="1"/>
  <c r="E39" i="1"/>
  <c r="F39" i="1"/>
  <c r="G39" i="1"/>
  <c r="H39" i="1"/>
  <c r="H36" i="1" s="1"/>
  <c r="I39" i="1"/>
  <c r="J39" i="1"/>
  <c r="K39" i="1"/>
  <c r="L39" i="1"/>
  <c r="L36" i="1" s="1"/>
  <c r="K40" i="1"/>
  <c r="D41" i="1"/>
  <c r="E41" i="1"/>
  <c r="F41" i="1"/>
  <c r="G41" i="1"/>
  <c r="H41" i="1"/>
  <c r="I41" i="1"/>
  <c r="K41" i="1" s="1"/>
  <c r="J41" i="1"/>
  <c r="L41" i="1"/>
  <c r="K42" i="1"/>
  <c r="D43" i="1"/>
  <c r="H43" i="1"/>
  <c r="L43" i="1"/>
  <c r="D44" i="1"/>
  <c r="G44" i="1"/>
  <c r="G43" i="1" s="1"/>
  <c r="H44" i="1"/>
  <c r="L44" i="1"/>
  <c r="D45" i="1"/>
  <c r="E45" i="1"/>
  <c r="E44" i="1" s="1"/>
  <c r="F45" i="1"/>
  <c r="F44" i="1" s="1"/>
  <c r="G45" i="1"/>
  <c r="H45" i="1"/>
  <c r="I45" i="1"/>
  <c r="K45" i="1" s="1"/>
  <c r="J45" i="1"/>
  <c r="J44" i="1" s="1"/>
  <c r="L45" i="1"/>
  <c r="K46" i="1"/>
  <c r="K47" i="1"/>
  <c r="D48" i="1"/>
  <c r="G48" i="1"/>
  <c r="H48" i="1"/>
  <c r="L48" i="1"/>
  <c r="D49" i="1"/>
  <c r="E49" i="1"/>
  <c r="E48" i="1" s="1"/>
  <c r="F49" i="1"/>
  <c r="F48" i="1" s="1"/>
  <c r="G49" i="1"/>
  <c r="H49" i="1"/>
  <c r="I49" i="1"/>
  <c r="K49" i="1" s="1"/>
  <c r="J49" i="1"/>
  <c r="J48" i="1" s="1"/>
  <c r="L49" i="1"/>
  <c r="K50" i="1"/>
  <c r="K51" i="1"/>
  <c r="G52" i="1"/>
  <c r="F53" i="1"/>
  <c r="F52" i="1" s="1"/>
  <c r="G53" i="1"/>
  <c r="J53" i="1"/>
  <c r="J52" i="1" s="1"/>
  <c r="D54" i="1"/>
  <c r="D53" i="1" s="1"/>
  <c r="D52" i="1" s="1"/>
  <c r="E54" i="1"/>
  <c r="E53" i="1" s="1"/>
  <c r="E52" i="1" s="1"/>
  <c r="F54" i="1"/>
  <c r="G54" i="1"/>
  <c r="H54" i="1"/>
  <c r="H53" i="1" s="1"/>
  <c r="H52" i="1" s="1"/>
  <c r="I54" i="1"/>
  <c r="K54" i="1" s="1"/>
  <c r="J54" i="1"/>
  <c r="L54" i="1"/>
  <c r="L53" i="1" s="1"/>
  <c r="L52" i="1" s="1"/>
  <c r="K55" i="1"/>
  <c r="K56" i="1"/>
  <c r="K57" i="1"/>
  <c r="K58" i="1"/>
  <c r="K59" i="1"/>
  <c r="K60" i="1"/>
  <c r="K61" i="1"/>
  <c r="K23" i="1" l="1"/>
  <c r="L22" i="1"/>
  <c r="D12" i="1"/>
  <c r="J43" i="1"/>
  <c r="F43" i="1"/>
  <c r="J22" i="1"/>
  <c r="F22" i="1"/>
  <c r="F12" i="1" s="1"/>
  <c r="H22" i="1"/>
  <c r="G12" i="1"/>
  <c r="K14" i="1"/>
  <c r="L12" i="1"/>
  <c r="H12" i="1"/>
  <c r="E43" i="1"/>
  <c r="D22" i="1"/>
  <c r="J12" i="1"/>
  <c r="E12" i="1"/>
  <c r="I53" i="1"/>
  <c r="I29" i="1"/>
  <c r="K29" i="1" s="1"/>
  <c r="I13" i="1"/>
  <c r="I48" i="1"/>
  <c r="K48" i="1" s="1"/>
  <c r="I44" i="1"/>
  <c r="I36" i="1"/>
  <c r="K36" i="1" s="1"/>
  <c r="K26" i="1"/>
  <c r="I43" i="1" l="1"/>
  <c r="K43" i="1" s="1"/>
  <c r="K44" i="1"/>
  <c r="K53" i="1"/>
  <c r="I52" i="1"/>
  <c r="K52" i="1" s="1"/>
  <c r="I22" i="1"/>
  <c r="K22" i="1" s="1"/>
  <c r="K13" i="1"/>
  <c r="I12" i="1" l="1"/>
  <c r="K12" i="1" s="1"/>
</calcChain>
</file>

<file path=xl/sharedStrings.xml><?xml version="1.0" encoding="utf-8"?>
<sst xmlns="http://schemas.openxmlformats.org/spreadsheetml/2006/main" count="176" uniqueCount="173">
  <si>
    <t>CENTRALIZAT</t>
  </si>
  <si>
    <t xml:space="preserve"> Anexa 13</t>
  </si>
  <si>
    <t>Cont de executie - Cheltuieli - Bugetul local</t>
  </si>
  <si>
    <t>Trimestrul: 3, Anul: 2020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</si>
  <si>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</si>
  <si>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</si>
  <si>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</si>
  <si>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</si>
  <si>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</si>
  <si>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</si>
  <si>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</si>
  <si>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</si>
  <si>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</si>
  <si>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</si>
  <si>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</si>
  <si>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</si>
  <si>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</si>
  <si>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</si>
  <si>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</si>
  <si>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</si>
  <si>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</si>
  <si>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</si>
  <si>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</si>
  <si>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</si>
  <si>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</si>
  <si>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</si>
  <si>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</si>
  <si>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</si>
  <si>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</si>
  <si>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</si>
  <si>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</si>
  <si>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</si>
  <si>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</si>
  <si>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</si>
  <si>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</si>
  <si>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</si>
  <si>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</si>
  <si>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</si>
  <si>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</si>
  <si>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</si>
  <si>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</si>
  <si>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</si>
  <si>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</si>
  <si>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</si>
  <si>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</si>
  <si>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</si>
  <si>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</si>
  <si>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</si>
  <si>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</si>
  <si>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</si>
  <si>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</si>
  <si>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</si>
  <si>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</si>
  <si>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</si>
  <si>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</si>
  <si>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</si>
  <si>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</si>
  <si>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</si>
  <si>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</si>
  <si>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</si>
  <si>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</si>
  <si>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</si>
  <si>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</si>
  <si>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</si>
  <si>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</si>
  <si>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</si>
  <si>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</si>
  <si>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</si>
  <si>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</si>
  <si>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</si>
  <si>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</si>
  <si>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</si>
  <si>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</si>
  <si>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</si>
  <si>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</si>
  <si>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</si>
  <si>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</si>
  <si>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</si>
  <si>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</si>
  <si>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</si>
  <si>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</si>
  <si>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</si>
  <si>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</si>
  <si>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</si>
  <si>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67</t>
  </si>
  <si>
    <t>Intretinere gradini publice, parcuri, zone verzi, baze sportive si de agrement</t>
  </si>
  <si>
    <t>67.02.05.03</t>
  </si>
  <si>
    <t>68</t>
  </si>
  <si>
    <t>Servicii religioase</t>
  </si>
  <si>
    <t>67.02.06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</si>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</sst>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D3033-FCBF-4201-A816-D21A16D7D83D}">
  <dimension ref="A1:T125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1.6" x14ac:dyDescent="0.3">
      <c r="A12" s="10" t="s">
        <v>18</v>
      </c>
      <c r="B12" s="10" t="s">
        <v>19</v>
      </c>
      <c r="C12" s="10" t="s">
        <v>20</v>
      </c>
      <c r="D12" s="11">
        <f>D13+D19+D22+D43+D52</f>
        <v>6959000</v>
      </c>
      <c r="E12" s="11">
        <f>E13+E19+E22+E43+E52</f>
        <v>6959000</v>
      </c>
      <c r="F12" s="11">
        <f>F13+F19+F22+F43+F52</f>
        <v>9971000</v>
      </c>
      <c r="G12" s="11">
        <f>G13+G19+G22+G43+G52</f>
        <v>9352000</v>
      </c>
      <c r="H12" s="11">
        <f>H13+H19+H22+H43+H52</f>
        <v>9705700</v>
      </c>
      <c r="I12" s="11">
        <f>I13+I19+I22+I43+I52</f>
        <v>9313543</v>
      </c>
      <c r="J12" s="11">
        <f>J13+J19+J22+J43+J52</f>
        <v>4608590</v>
      </c>
      <c r="K12" s="11">
        <f>I12-J12</f>
        <v>4704953</v>
      </c>
      <c r="L12" s="11">
        <f>L13+L19+L22+L43+L52</f>
        <v>1975222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D14+D17</f>
        <v>47000</v>
      </c>
      <c r="E13" s="11">
        <f>E14+E17</f>
        <v>47000</v>
      </c>
      <c r="F13" s="11">
        <f>F14+F17</f>
        <v>1305900</v>
      </c>
      <c r="G13" s="11">
        <f>G14+G17</f>
        <v>1019400</v>
      </c>
      <c r="H13" s="11">
        <f>H14+H17</f>
        <v>1264900</v>
      </c>
      <c r="I13" s="11">
        <f>I14+I17</f>
        <v>993848</v>
      </c>
      <c r="J13" s="11">
        <f>J14+J17</f>
        <v>915545</v>
      </c>
      <c r="K13" s="11">
        <f>I13-J13</f>
        <v>78303</v>
      </c>
      <c r="L13" s="11">
        <f>L14+L17</f>
        <v>870979</v>
      </c>
    </row>
    <row r="14" spans="1:12" s="6" customFormat="1" x14ac:dyDescent="0.3">
      <c r="A14" s="10" t="s">
        <v>24</v>
      </c>
      <c r="B14" s="10" t="s">
        <v>25</v>
      </c>
      <c r="C14" s="10" t="s">
        <v>26</v>
      </c>
      <c r="D14" s="11">
        <f>D15</f>
        <v>47000</v>
      </c>
      <c r="E14" s="11">
        <f>E15</f>
        <v>47000</v>
      </c>
      <c r="F14" s="11">
        <f>F15</f>
        <v>1280900</v>
      </c>
      <c r="G14" s="11">
        <f>G15</f>
        <v>994400</v>
      </c>
      <c r="H14" s="11">
        <f>H15</f>
        <v>1239900</v>
      </c>
      <c r="I14" s="11">
        <f>I15</f>
        <v>969848</v>
      </c>
      <c r="J14" s="11">
        <f>J15</f>
        <v>908663</v>
      </c>
      <c r="K14" s="11">
        <f>I14-J14</f>
        <v>61185</v>
      </c>
      <c r="L14" s="11">
        <f>L15</f>
        <v>868276</v>
      </c>
    </row>
    <row r="15" spans="1:12" s="6" customFormat="1" x14ac:dyDescent="0.3">
      <c r="A15" s="10" t="s">
        <v>27</v>
      </c>
      <c r="B15" s="10" t="s">
        <v>28</v>
      </c>
      <c r="C15" s="10" t="s">
        <v>29</v>
      </c>
      <c r="D15" s="11">
        <f>D16</f>
        <v>47000</v>
      </c>
      <c r="E15" s="11">
        <f>E16</f>
        <v>47000</v>
      </c>
      <c r="F15" s="11">
        <f>F16</f>
        <v>1280900</v>
      </c>
      <c r="G15" s="11">
        <f>G16</f>
        <v>994400</v>
      </c>
      <c r="H15" s="11">
        <f>H16</f>
        <v>1239900</v>
      </c>
      <c r="I15" s="11">
        <f>I16</f>
        <v>969848</v>
      </c>
      <c r="J15" s="11">
        <f>J16</f>
        <v>908663</v>
      </c>
      <c r="K15" s="11">
        <f>I15-J15</f>
        <v>61185</v>
      </c>
      <c r="L15" s="11">
        <f>L16</f>
        <v>868276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47000</v>
      </c>
      <c r="E16" s="11">
        <v>47000</v>
      </c>
      <c r="F16" s="11">
        <v>1280900</v>
      </c>
      <c r="G16" s="11">
        <v>994400</v>
      </c>
      <c r="H16" s="11">
        <v>1239900</v>
      </c>
      <c r="I16" s="11">
        <v>969848</v>
      </c>
      <c r="J16" s="11">
        <v>908663</v>
      </c>
      <c r="K16" s="11">
        <f>I16-J16</f>
        <v>61185</v>
      </c>
      <c r="L16" s="11">
        <v>868276</v>
      </c>
    </row>
    <row r="17" spans="1:12" s="6" customFormat="1" ht="21.6" x14ac:dyDescent="0.3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25000</v>
      </c>
      <c r="G17" s="11">
        <f>+G18</f>
        <v>25000</v>
      </c>
      <c r="H17" s="11">
        <f>+H18</f>
        <v>25000</v>
      </c>
      <c r="I17" s="11">
        <f>+I18</f>
        <v>24000</v>
      </c>
      <c r="J17" s="11">
        <f>+J18</f>
        <v>6882</v>
      </c>
      <c r="K17" s="11">
        <f>I17-J17</f>
        <v>17118</v>
      </c>
      <c r="L17" s="11">
        <f>+L18</f>
        <v>2703</v>
      </c>
    </row>
    <row r="18" spans="1:12" s="6" customFormat="1" x14ac:dyDescent="0.3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25000</v>
      </c>
      <c r="G18" s="11">
        <v>25000</v>
      </c>
      <c r="H18" s="11">
        <v>25000</v>
      </c>
      <c r="I18" s="11">
        <v>24000</v>
      </c>
      <c r="J18" s="11">
        <v>6882</v>
      </c>
      <c r="K18" s="11">
        <f>I18-J18</f>
        <v>17118</v>
      </c>
      <c r="L18" s="11">
        <v>2703</v>
      </c>
    </row>
    <row r="19" spans="1:12" s="6" customFormat="1" ht="21.6" x14ac:dyDescent="0.3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34000</v>
      </c>
      <c r="G19" s="11">
        <f>+G20</f>
        <v>25500</v>
      </c>
      <c r="H19" s="11">
        <f>+H20</f>
        <v>25500</v>
      </c>
      <c r="I19" s="11">
        <f>+I20</f>
        <v>25500</v>
      </c>
      <c r="J19" s="11">
        <f>+J20</f>
        <v>16341</v>
      </c>
      <c r="K19" s="11">
        <f>I19-J19</f>
        <v>9159</v>
      </c>
      <c r="L19" s="11">
        <f>+L20</f>
        <v>52166</v>
      </c>
    </row>
    <row r="20" spans="1:12" s="6" customFormat="1" ht="21.6" x14ac:dyDescent="0.3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34000</v>
      </c>
      <c r="G20" s="11">
        <f>+G21</f>
        <v>25500</v>
      </c>
      <c r="H20" s="11">
        <f>+H21</f>
        <v>25500</v>
      </c>
      <c r="I20" s="11">
        <f>+I21</f>
        <v>25500</v>
      </c>
      <c r="J20" s="11">
        <f>+J21</f>
        <v>16341</v>
      </c>
      <c r="K20" s="11">
        <f>I20-J20</f>
        <v>9159</v>
      </c>
      <c r="L20" s="11">
        <f>+L21</f>
        <v>52166</v>
      </c>
    </row>
    <row r="21" spans="1:12" s="6" customFormat="1" ht="21.6" x14ac:dyDescent="0.3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34000</v>
      </c>
      <c r="G21" s="11">
        <v>25500</v>
      </c>
      <c r="H21" s="11">
        <v>25500</v>
      </c>
      <c r="I21" s="11">
        <v>25500</v>
      </c>
      <c r="J21" s="11">
        <v>16341</v>
      </c>
      <c r="K21" s="11">
        <f>I21-J21</f>
        <v>9159</v>
      </c>
      <c r="L21" s="11">
        <v>52166</v>
      </c>
    </row>
    <row r="22" spans="1:12" s="6" customFormat="1" ht="21.6" x14ac:dyDescent="0.3">
      <c r="A22" s="10" t="s">
        <v>48</v>
      </c>
      <c r="B22" s="10" t="s">
        <v>49</v>
      </c>
      <c r="C22" s="10" t="s">
        <v>50</v>
      </c>
      <c r="D22" s="11">
        <f>D23+D29+D36</f>
        <v>4058500</v>
      </c>
      <c r="E22" s="11">
        <f>E23+E29+E36</f>
        <v>4058500</v>
      </c>
      <c r="F22" s="11">
        <f>F23+F29+F36</f>
        <v>5208800</v>
      </c>
      <c r="G22" s="11">
        <f>G23+G29+G36</f>
        <v>5032600</v>
      </c>
      <c r="H22" s="11">
        <f>H23+H29+H36</f>
        <v>5140800</v>
      </c>
      <c r="I22" s="11">
        <f>I23+I29+I36</f>
        <v>5019695</v>
      </c>
      <c r="J22" s="11">
        <f>J23+J29+J36</f>
        <v>3154310</v>
      </c>
      <c r="K22" s="11">
        <f>I22-J22</f>
        <v>1865385</v>
      </c>
      <c r="L22" s="11">
        <f>L23+L29+L36</f>
        <v>782008</v>
      </c>
    </row>
    <row r="23" spans="1:12" s="6" customFormat="1" ht="21.6" x14ac:dyDescent="0.3">
      <c r="A23" s="10" t="s">
        <v>51</v>
      </c>
      <c r="B23" s="10" t="s">
        <v>52</v>
      </c>
      <c r="C23" s="10" t="s">
        <v>53</v>
      </c>
      <c r="D23" s="11">
        <f>D24+D26+D28</f>
        <v>4058500</v>
      </c>
      <c r="E23" s="11">
        <f>E24+E26+E28</f>
        <v>4058500</v>
      </c>
      <c r="F23" s="11">
        <f>F24+F26+F28</f>
        <v>4262500</v>
      </c>
      <c r="G23" s="11">
        <f>G24+G26+G28</f>
        <v>4224500</v>
      </c>
      <c r="H23" s="11">
        <f>H24+H26+H28</f>
        <v>4224500</v>
      </c>
      <c r="I23" s="11">
        <f>I24+I26+I28</f>
        <v>4224500</v>
      </c>
      <c r="J23" s="11">
        <f>J24+J26+J28</f>
        <v>2454859</v>
      </c>
      <c r="K23" s="11">
        <f>I23-J23</f>
        <v>1769641</v>
      </c>
      <c r="L23" s="11">
        <f>L24+L26+L28</f>
        <v>80280</v>
      </c>
    </row>
    <row r="24" spans="1:12" s="6" customFormat="1" ht="21.6" x14ac:dyDescent="0.3">
      <c r="A24" s="10" t="s">
        <v>54</v>
      </c>
      <c r="B24" s="10" t="s">
        <v>55</v>
      </c>
      <c r="C24" s="10" t="s">
        <v>56</v>
      </c>
      <c r="D24" s="11">
        <f>D25</f>
        <v>3600</v>
      </c>
      <c r="E24" s="11">
        <f>E25</f>
        <v>3600</v>
      </c>
      <c r="F24" s="11">
        <f>F25</f>
        <v>3600</v>
      </c>
      <c r="G24" s="11">
        <f>G25</f>
        <v>3600</v>
      </c>
      <c r="H24" s="11">
        <f>H25</f>
        <v>3600</v>
      </c>
      <c r="I24" s="11">
        <f>I25</f>
        <v>3600</v>
      </c>
      <c r="J24" s="11">
        <f>J25</f>
        <v>3570</v>
      </c>
      <c r="K24" s="11">
        <f>I24-J24</f>
        <v>30</v>
      </c>
      <c r="L24" s="11">
        <f>L25</f>
        <v>871</v>
      </c>
    </row>
    <row r="25" spans="1:12" s="6" customFormat="1" x14ac:dyDescent="0.3">
      <c r="A25" s="10" t="s">
        <v>57</v>
      </c>
      <c r="B25" s="10" t="s">
        <v>58</v>
      </c>
      <c r="C25" s="10" t="s">
        <v>59</v>
      </c>
      <c r="D25" s="11">
        <v>3600</v>
      </c>
      <c r="E25" s="11">
        <v>3600</v>
      </c>
      <c r="F25" s="11">
        <v>3600</v>
      </c>
      <c r="G25" s="11">
        <v>3600</v>
      </c>
      <c r="H25" s="11">
        <v>3600</v>
      </c>
      <c r="I25" s="11">
        <v>3600</v>
      </c>
      <c r="J25" s="11">
        <v>3570</v>
      </c>
      <c r="K25" s="11">
        <f>I25-J25</f>
        <v>30</v>
      </c>
      <c r="L25" s="11">
        <v>871</v>
      </c>
    </row>
    <row r="26" spans="1:12" s="6" customFormat="1" ht="21.6" x14ac:dyDescent="0.3">
      <c r="A26" s="10" t="s">
        <v>60</v>
      </c>
      <c r="B26" s="10" t="s">
        <v>61</v>
      </c>
      <c r="C26" s="10" t="s">
        <v>62</v>
      </c>
      <c r="D26" s="11">
        <f>D27</f>
        <v>4054900</v>
      </c>
      <c r="E26" s="11">
        <f>E27</f>
        <v>4054900</v>
      </c>
      <c r="F26" s="11">
        <f>F27</f>
        <v>4234900</v>
      </c>
      <c r="G26" s="11">
        <f>G27</f>
        <v>4202900</v>
      </c>
      <c r="H26" s="11">
        <f>H27</f>
        <v>4202900</v>
      </c>
      <c r="I26" s="11">
        <f>I27</f>
        <v>4202900</v>
      </c>
      <c r="J26" s="11">
        <f>J27</f>
        <v>2442204</v>
      </c>
      <c r="K26" s="11">
        <f>I26-J26</f>
        <v>1760696</v>
      </c>
      <c r="L26" s="11">
        <f>L27</f>
        <v>76424</v>
      </c>
    </row>
    <row r="27" spans="1:12" s="6" customFormat="1" x14ac:dyDescent="0.3">
      <c r="A27" s="10" t="s">
        <v>63</v>
      </c>
      <c r="B27" s="10" t="s">
        <v>64</v>
      </c>
      <c r="C27" s="10" t="s">
        <v>65</v>
      </c>
      <c r="D27" s="11">
        <v>4054900</v>
      </c>
      <c r="E27" s="11">
        <v>4054900</v>
      </c>
      <c r="F27" s="11">
        <v>4234900</v>
      </c>
      <c r="G27" s="11">
        <v>4202900</v>
      </c>
      <c r="H27" s="11">
        <v>4202900</v>
      </c>
      <c r="I27" s="11">
        <v>4202900</v>
      </c>
      <c r="J27" s="11">
        <v>2442204</v>
      </c>
      <c r="K27" s="11">
        <f>I27-J27</f>
        <v>1760696</v>
      </c>
      <c r="L27" s="11">
        <v>76424</v>
      </c>
    </row>
    <row r="28" spans="1:12" s="6" customFormat="1" x14ac:dyDescent="0.3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24000</v>
      </c>
      <c r="G28" s="11">
        <v>18000</v>
      </c>
      <c r="H28" s="11">
        <v>18000</v>
      </c>
      <c r="I28" s="11">
        <v>18000</v>
      </c>
      <c r="J28" s="11">
        <v>9085</v>
      </c>
      <c r="K28" s="11">
        <f>I28-J28</f>
        <v>8915</v>
      </c>
      <c r="L28" s="11">
        <v>2985</v>
      </c>
    </row>
    <row r="29" spans="1:12" s="6" customFormat="1" ht="21.6" x14ac:dyDescent="0.3">
      <c r="A29" s="10" t="s">
        <v>69</v>
      </c>
      <c r="B29" s="10" t="s">
        <v>70</v>
      </c>
      <c r="C29" s="10" t="s">
        <v>71</v>
      </c>
      <c r="D29" s="11">
        <f>D30+D33+D35</f>
        <v>0</v>
      </c>
      <c r="E29" s="11">
        <f>E30+E33+E35</f>
        <v>0</v>
      </c>
      <c r="F29" s="11">
        <f>F30+F33+F35</f>
        <v>200800</v>
      </c>
      <c r="G29" s="11">
        <f>G30+G33+G35</f>
        <v>154600</v>
      </c>
      <c r="H29" s="11">
        <f>H30+H33+H35</f>
        <v>185200</v>
      </c>
      <c r="I29" s="11">
        <f>I30+I33+I35</f>
        <v>152450</v>
      </c>
      <c r="J29" s="11">
        <f>J30+J33+J35</f>
        <v>132208</v>
      </c>
      <c r="K29" s="11">
        <f>I29-J29</f>
        <v>20242</v>
      </c>
      <c r="L29" s="11">
        <f>L30+L33+L35</f>
        <v>135979</v>
      </c>
    </row>
    <row r="30" spans="1:12" s="6" customFormat="1" ht="21.6" x14ac:dyDescent="0.3">
      <c r="A30" s="10" t="s">
        <v>72</v>
      </c>
      <c r="B30" s="10" t="s">
        <v>73</v>
      </c>
      <c r="C30" s="10" t="s">
        <v>74</v>
      </c>
      <c r="D30" s="11">
        <f>D31+D32</f>
        <v>0</v>
      </c>
      <c r="E30" s="11">
        <f>E31+E32</f>
        <v>0</v>
      </c>
      <c r="F30" s="11">
        <f>F31+F32</f>
        <v>135800</v>
      </c>
      <c r="G30" s="11">
        <f>G31+G32</f>
        <v>104600</v>
      </c>
      <c r="H30" s="11">
        <f>H31+H32</f>
        <v>135200</v>
      </c>
      <c r="I30" s="11">
        <f>I31+I32</f>
        <v>102450</v>
      </c>
      <c r="J30" s="11">
        <f>J31+J32</f>
        <v>92208</v>
      </c>
      <c r="K30" s="11">
        <f>I30-J30</f>
        <v>10242</v>
      </c>
      <c r="L30" s="11">
        <f>L31+L32</f>
        <v>90783</v>
      </c>
    </row>
    <row r="31" spans="1:12" s="6" customFormat="1" x14ac:dyDescent="0.3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65500</v>
      </c>
      <c r="G31" s="11">
        <v>49300</v>
      </c>
      <c r="H31" s="11">
        <v>64900</v>
      </c>
      <c r="I31" s="11">
        <v>47909</v>
      </c>
      <c r="J31" s="11">
        <v>47667</v>
      </c>
      <c r="K31" s="11">
        <f>I31-J31</f>
        <v>242</v>
      </c>
      <c r="L31" s="11">
        <v>46514</v>
      </c>
    </row>
    <row r="32" spans="1:12" s="6" customFormat="1" x14ac:dyDescent="0.3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70300</v>
      </c>
      <c r="G32" s="11">
        <v>55300</v>
      </c>
      <c r="H32" s="11">
        <v>70300</v>
      </c>
      <c r="I32" s="11">
        <v>54541</v>
      </c>
      <c r="J32" s="11">
        <v>44541</v>
      </c>
      <c r="K32" s="11">
        <f>I32-J32</f>
        <v>10000</v>
      </c>
      <c r="L32" s="11">
        <v>44269</v>
      </c>
    </row>
    <row r="33" spans="1:12" s="6" customFormat="1" ht="21.6" x14ac:dyDescent="0.3">
      <c r="A33" s="10" t="s">
        <v>81</v>
      </c>
      <c r="B33" s="10" t="s">
        <v>82</v>
      </c>
      <c r="C33" s="10" t="s">
        <v>83</v>
      </c>
      <c r="D33" s="11">
        <f>+D34</f>
        <v>0</v>
      </c>
      <c r="E33" s="11">
        <f>+E34</f>
        <v>0</v>
      </c>
      <c r="F33" s="11">
        <f>+F34</f>
        <v>0</v>
      </c>
      <c r="G33" s="11">
        <f>+G34</f>
        <v>0</v>
      </c>
      <c r="H33" s="11">
        <f>+H34</f>
        <v>0</v>
      </c>
      <c r="I33" s="11">
        <f>+I34</f>
        <v>0</v>
      </c>
      <c r="J33" s="11">
        <f>+J34</f>
        <v>0</v>
      </c>
      <c r="K33" s="11">
        <f>I33-J33</f>
        <v>0</v>
      </c>
      <c r="L33" s="11">
        <f>+L34</f>
        <v>5196</v>
      </c>
    </row>
    <row r="34" spans="1:12" s="6" customFormat="1" ht="21.6" x14ac:dyDescent="0.3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f>I34-J34</f>
        <v>0</v>
      </c>
      <c r="L34" s="11">
        <v>5196</v>
      </c>
    </row>
    <row r="35" spans="1:12" s="6" customFormat="1" x14ac:dyDescent="0.3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65000</v>
      </c>
      <c r="G35" s="11">
        <v>50000</v>
      </c>
      <c r="H35" s="11">
        <v>50000</v>
      </c>
      <c r="I35" s="11">
        <v>50000</v>
      </c>
      <c r="J35" s="11">
        <v>40000</v>
      </c>
      <c r="K35" s="11">
        <f>I35-J35</f>
        <v>10000</v>
      </c>
      <c r="L35" s="11">
        <v>40000</v>
      </c>
    </row>
    <row r="36" spans="1:12" s="6" customFormat="1" ht="31.8" x14ac:dyDescent="0.3">
      <c r="A36" s="10" t="s">
        <v>90</v>
      </c>
      <c r="B36" s="10" t="s">
        <v>91</v>
      </c>
      <c r="C36" s="10" t="s">
        <v>92</v>
      </c>
      <c r="D36" s="11">
        <f>+D37+D39+D41</f>
        <v>0</v>
      </c>
      <c r="E36" s="11">
        <f>+E37+E39+E41</f>
        <v>0</v>
      </c>
      <c r="F36" s="11">
        <f>+F37+F39+F41</f>
        <v>745500</v>
      </c>
      <c r="G36" s="11">
        <f>+G37+G39+G41</f>
        <v>653500</v>
      </c>
      <c r="H36" s="11">
        <f>+H37+H39+H41</f>
        <v>731100</v>
      </c>
      <c r="I36" s="11">
        <f>+I37+I39+I41</f>
        <v>642745</v>
      </c>
      <c r="J36" s="11">
        <f>+J37+J39+J41</f>
        <v>567243</v>
      </c>
      <c r="K36" s="11">
        <f>I36-J36</f>
        <v>75502</v>
      </c>
      <c r="L36" s="11">
        <f>+L37+L39+L41</f>
        <v>565749</v>
      </c>
    </row>
    <row r="37" spans="1:12" s="6" customFormat="1" ht="21.6" x14ac:dyDescent="0.3">
      <c r="A37" s="10" t="s">
        <v>93</v>
      </c>
      <c r="B37" s="10" t="s">
        <v>94</v>
      </c>
      <c r="C37" s="10" t="s">
        <v>95</v>
      </c>
      <c r="D37" s="11">
        <f>D38</f>
        <v>0</v>
      </c>
      <c r="E37" s="11">
        <f>E38</f>
        <v>0</v>
      </c>
      <c r="F37" s="11">
        <f>F38</f>
        <v>730500</v>
      </c>
      <c r="G37" s="11">
        <f>G38</f>
        <v>650500</v>
      </c>
      <c r="H37" s="11">
        <f>H38</f>
        <v>728100</v>
      </c>
      <c r="I37" s="11">
        <f>I38</f>
        <v>639745</v>
      </c>
      <c r="J37" s="11">
        <f>J38</f>
        <v>565493</v>
      </c>
      <c r="K37" s="11">
        <f>I37-J37</f>
        <v>74252</v>
      </c>
      <c r="L37" s="11">
        <f>L38</f>
        <v>563499</v>
      </c>
    </row>
    <row r="38" spans="1:12" s="6" customFormat="1" x14ac:dyDescent="0.3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730500</v>
      </c>
      <c r="G38" s="11">
        <v>650500</v>
      </c>
      <c r="H38" s="11">
        <v>728100</v>
      </c>
      <c r="I38" s="11">
        <v>639745</v>
      </c>
      <c r="J38" s="11">
        <v>565493</v>
      </c>
      <c r="K38" s="11">
        <f>I38-J38</f>
        <v>74252</v>
      </c>
      <c r="L38" s="11">
        <v>563499</v>
      </c>
    </row>
    <row r="39" spans="1:12" s="6" customFormat="1" ht="21.6" x14ac:dyDescent="0.3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3000</v>
      </c>
      <c r="G39" s="11">
        <f>G40</f>
        <v>3000</v>
      </c>
      <c r="H39" s="11">
        <f>H40</f>
        <v>3000</v>
      </c>
      <c r="I39" s="11">
        <f>I40</f>
        <v>3000</v>
      </c>
      <c r="J39" s="11">
        <f>J40</f>
        <v>1750</v>
      </c>
      <c r="K39" s="11">
        <f>I39-J39</f>
        <v>1250</v>
      </c>
      <c r="L39" s="11">
        <f>L40</f>
        <v>2250</v>
      </c>
    </row>
    <row r="40" spans="1:12" s="6" customFormat="1" x14ac:dyDescent="0.3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3000</v>
      </c>
      <c r="G40" s="11">
        <v>3000</v>
      </c>
      <c r="H40" s="11">
        <v>3000</v>
      </c>
      <c r="I40" s="11">
        <v>3000</v>
      </c>
      <c r="J40" s="11">
        <v>1750</v>
      </c>
      <c r="K40" s="11">
        <f>I40-J40</f>
        <v>1250</v>
      </c>
      <c r="L40" s="11">
        <v>2250</v>
      </c>
    </row>
    <row r="41" spans="1:12" s="6" customFormat="1" ht="21.6" x14ac:dyDescent="0.3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0</v>
      </c>
      <c r="F41" s="11">
        <f>F42</f>
        <v>12000</v>
      </c>
      <c r="G41" s="11">
        <f>G42</f>
        <v>0</v>
      </c>
      <c r="H41" s="11">
        <f>H42</f>
        <v>0</v>
      </c>
      <c r="I41" s="11">
        <f>I42</f>
        <v>0</v>
      </c>
      <c r="J41" s="11">
        <f>J42</f>
        <v>0</v>
      </c>
      <c r="K41" s="11">
        <f>I41-J41</f>
        <v>0</v>
      </c>
      <c r="L41" s="11">
        <f>L42</f>
        <v>0</v>
      </c>
    </row>
    <row r="42" spans="1:12" s="6" customFormat="1" x14ac:dyDescent="0.3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12000</v>
      </c>
      <c r="G42" s="11">
        <v>0</v>
      </c>
      <c r="H42" s="11">
        <v>0</v>
      </c>
      <c r="I42" s="11">
        <v>0</v>
      </c>
      <c r="J42" s="11">
        <v>0</v>
      </c>
      <c r="K42" s="11">
        <f>I42-J42</f>
        <v>0</v>
      </c>
      <c r="L42" s="11">
        <v>0</v>
      </c>
    </row>
    <row r="43" spans="1:12" s="6" customFormat="1" ht="21.6" x14ac:dyDescent="0.3">
      <c r="A43" s="10" t="s">
        <v>111</v>
      </c>
      <c r="B43" s="10" t="s">
        <v>112</v>
      </c>
      <c r="C43" s="10" t="s">
        <v>113</v>
      </c>
      <c r="D43" s="11">
        <f>D44+D48</f>
        <v>2678900</v>
      </c>
      <c r="E43" s="11">
        <f>E44+E48</f>
        <v>2678900</v>
      </c>
      <c r="F43" s="11">
        <f>F44+F48</f>
        <v>2858900</v>
      </c>
      <c r="G43" s="11">
        <f>G44+G48</f>
        <v>2827900</v>
      </c>
      <c r="H43" s="11">
        <f>H44+H48</f>
        <v>2827900</v>
      </c>
      <c r="I43" s="11">
        <f>I44+I48</f>
        <v>2827900</v>
      </c>
      <c r="J43" s="11">
        <f>J44+J48</f>
        <v>183077</v>
      </c>
      <c r="K43" s="11">
        <f>I43-J43</f>
        <v>2644823</v>
      </c>
      <c r="L43" s="11">
        <f>L44+L48</f>
        <v>96396</v>
      </c>
    </row>
    <row r="44" spans="1:12" s="6" customFormat="1" ht="21.6" x14ac:dyDescent="0.3">
      <c r="A44" s="10" t="s">
        <v>114</v>
      </c>
      <c r="B44" s="10" t="s">
        <v>115</v>
      </c>
      <c r="C44" s="10" t="s">
        <v>116</v>
      </c>
      <c r="D44" s="11">
        <f>+D45+D47</f>
        <v>2678900</v>
      </c>
      <c r="E44" s="11">
        <f>+E45+E47</f>
        <v>2678900</v>
      </c>
      <c r="F44" s="11">
        <f>+F45+F47</f>
        <v>2765900</v>
      </c>
      <c r="G44" s="11">
        <f>+G45+G47</f>
        <v>2753900</v>
      </c>
      <c r="H44" s="11">
        <f>+H45+H47</f>
        <v>2753900</v>
      </c>
      <c r="I44" s="11">
        <f>+I45+I47</f>
        <v>2753900</v>
      </c>
      <c r="J44" s="11">
        <f>+J45+J47</f>
        <v>152291</v>
      </c>
      <c r="K44" s="11">
        <f>I44-J44</f>
        <v>2601609</v>
      </c>
      <c r="L44" s="11">
        <f>+L45+L47</f>
        <v>67517</v>
      </c>
    </row>
    <row r="45" spans="1:12" s="6" customFormat="1" ht="21.6" x14ac:dyDescent="0.3">
      <c r="A45" s="10" t="s">
        <v>117</v>
      </c>
      <c r="B45" s="10" t="s">
        <v>118</v>
      </c>
      <c r="C45" s="10" t="s">
        <v>119</v>
      </c>
      <c r="D45" s="11">
        <f>D46</f>
        <v>2642900</v>
      </c>
      <c r="E45" s="11">
        <f>E46</f>
        <v>2642900</v>
      </c>
      <c r="F45" s="11">
        <f>F46</f>
        <v>2642900</v>
      </c>
      <c r="G45" s="11">
        <f>G46</f>
        <v>2642900</v>
      </c>
      <c r="H45" s="11">
        <f>H46</f>
        <v>2642900</v>
      </c>
      <c r="I45" s="11">
        <f>I46</f>
        <v>2642900</v>
      </c>
      <c r="J45" s="11">
        <f>J46</f>
        <v>70709</v>
      </c>
      <c r="K45" s="11">
        <f>I45-J45</f>
        <v>2572191</v>
      </c>
      <c r="L45" s="11">
        <f>L46</f>
        <v>0</v>
      </c>
    </row>
    <row r="46" spans="1:12" s="6" customFormat="1" x14ac:dyDescent="0.3">
      <c r="A46" s="10" t="s">
        <v>120</v>
      </c>
      <c r="B46" s="10" t="s">
        <v>121</v>
      </c>
      <c r="C46" s="10" t="s">
        <v>122</v>
      </c>
      <c r="D46" s="11">
        <v>2642900</v>
      </c>
      <c r="E46" s="11">
        <v>2642900</v>
      </c>
      <c r="F46" s="11">
        <v>2642900</v>
      </c>
      <c r="G46" s="11">
        <v>2642900</v>
      </c>
      <c r="H46" s="11">
        <v>2642900</v>
      </c>
      <c r="I46" s="11">
        <v>2642900</v>
      </c>
      <c r="J46" s="11">
        <v>70709</v>
      </c>
      <c r="K46" s="11">
        <f>I46-J46</f>
        <v>2572191</v>
      </c>
      <c r="L46" s="11">
        <v>0</v>
      </c>
    </row>
    <row r="47" spans="1:12" s="6" customFormat="1" x14ac:dyDescent="0.3">
      <c r="A47" s="10" t="s">
        <v>123</v>
      </c>
      <c r="B47" s="10" t="s">
        <v>124</v>
      </c>
      <c r="C47" s="10" t="s">
        <v>125</v>
      </c>
      <c r="D47" s="11">
        <v>36000</v>
      </c>
      <c r="E47" s="11">
        <v>36000</v>
      </c>
      <c r="F47" s="11">
        <v>123000</v>
      </c>
      <c r="G47" s="11">
        <v>111000</v>
      </c>
      <c r="H47" s="11">
        <v>111000</v>
      </c>
      <c r="I47" s="11">
        <v>111000</v>
      </c>
      <c r="J47" s="11">
        <v>81582</v>
      </c>
      <c r="K47" s="11">
        <f>I47-J47</f>
        <v>29418</v>
      </c>
      <c r="L47" s="11">
        <v>67517</v>
      </c>
    </row>
    <row r="48" spans="1:12" s="6" customFormat="1" ht="21.6" x14ac:dyDescent="0.3">
      <c r="A48" s="10" t="s">
        <v>126</v>
      </c>
      <c r="B48" s="10" t="s">
        <v>127</v>
      </c>
      <c r="C48" s="10" t="s">
        <v>128</v>
      </c>
      <c r="D48" s="11">
        <f>+D49+D51</f>
        <v>0</v>
      </c>
      <c r="E48" s="11">
        <f>+E49+E51</f>
        <v>0</v>
      </c>
      <c r="F48" s="11">
        <f>+F49+F51</f>
        <v>93000</v>
      </c>
      <c r="G48" s="11">
        <f>+G49+G51</f>
        <v>74000</v>
      </c>
      <c r="H48" s="11">
        <f>+H49+H51</f>
        <v>74000</v>
      </c>
      <c r="I48" s="11">
        <f>+I49+I51</f>
        <v>74000</v>
      </c>
      <c r="J48" s="11">
        <f>+J49+J51</f>
        <v>30786</v>
      </c>
      <c r="K48" s="11">
        <f>I48-J48</f>
        <v>43214</v>
      </c>
      <c r="L48" s="11">
        <f>+L49+L51</f>
        <v>28879</v>
      </c>
    </row>
    <row r="49" spans="1:12" s="6" customFormat="1" ht="21.6" x14ac:dyDescent="0.3">
      <c r="A49" s="10" t="s">
        <v>129</v>
      </c>
      <c r="B49" s="10" t="s">
        <v>130</v>
      </c>
      <c r="C49" s="10" t="s">
        <v>131</v>
      </c>
      <c r="D49" s="11">
        <f>D50</f>
        <v>0</v>
      </c>
      <c r="E49" s="11">
        <f>E50</f>
        <v>0</v>
      </c>
      <c r="F49" s="11">
        <f>F50</f>
        <v>75000</v>
      </c>
      <c r="G49" s="11">
        <f>G50</f>
        <v>56000</v>
      </c>
      <c r="H49" s="11">
        <f>H50</f>
        <v>56000</v>
      </c>
      <c r="I49" s="11">
        <f>I50</f>
        <v>56000</v>
      </c>
      <c r="J49" s="11">
        <f>J50</f>
        <v>26400</v>
      </c>
      <c r="K49" s="11">
        <f>I49-J49</f>
        <v>29600</v>
      </c>
      <c r="L49" s="11">
        <f>L50</f>
        <v>26400</v>
      </c>
    </row>
    <row r="50" spans="1:12" s="6" customFormat="1" x14ac:dyDescent="0.3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75000</v>
      </c>
      <c r="G50" s="11">
        <v>56000</v>
      </c>
      <c r="H50" s="11">
        <v>56000</v>
      </c>
      <c r="I50" s="11">
        <v>56000</v>
      </c>
      <c r="J50" s="11">
        <v>26400</v>
      </c>
      <c r="K50" s="11">
        <f>I50-J50</f>
        <v>29600</v>
      </c>
      <c r="L50" s="11">
        <v>26400</v>
      </c>
    </row>
    <row r="51" spans="1:12" s="6" customFormat="1" x14ac:dyDescent="0.3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18000</v>
      </c>
      <c r="G51" s="11">
        <v>18000</v>
      </c>
      <c r="H51" s="11">
        <v>18000</v>
      </c>
      <c r="I51" s="11">
        <v>18000</v>
      </c>
      <c r="J51" s="11">
        <v>4386</v>
      </c>
      <c r="K51" s="11">
        <f>I51-J51</f>
        <v>13614</v>
      </c>
      <c r="L51" s="11">
        <v>2479</v>
      </c>
    </row>
    <row r="52" spans="1:12" s="6" customFormat="1" ht="21.6" x14ac:dyDescent="0.3">
      <c r="A52" s="10" t="s">
        <v>138</v>
      </c>
      <c r="B52" s="10" t="s">
        <v>139</v>
      </c>
      <c r="C52" s="10" t="s">
        <v>140</v>
      </c>
      <c r="D52" s="11">
        <f>+D53</f>
        <v>174600</v>
      </c>
      <c r="E52" s="11">
        <f>+E53</f>
        <v>174600</v>
      </c>
      <c r="F52" s="11">
        <f>+F53</f>
        <v>563400</v>
      </c>
      <c r="G52" s="11">
        <f>+G53</f>
        <v>446600</v>
      </c>
      <c r="H52" s="11">
        <f>+H53</f>
        <v>446600</v>
      </c>
      <c r="I52" s="11">
        <f>+I53</f>
        <v>446600</v>
      </c>
      <c r="J52" s="11">
        <f>+J53</f>
        <v>339317</v>
      </c>
      <c r="K52" s="11">
        <f>I52-J52</f>
        <v>107283</v>
      </c>
      <c r="L52" s="11">
        <f>+L53</f>
        <v>173673</v>
      </c>
    </row>
    <row r="53" spans="1:12" s="6" customFormat="1" x14ac:dyDescent="0.3">
      <c r="A53" s="10" t="s">
        <v>141</v>
      </c>
      <c r="B53" s="10" t="s">
        <v>142</v>
      </c>
      <c r="C53" s="10" t="s">
        <v>143</v>
      </c>
      <c r="D53" s="11">
        <f>D54</f>
        <v>174600</v>
      </c>
      <c r="E53" s="11">
        <f>E54</f>
        <v>174600</v>
      </c>
      <c r="F53" s="11">
        <f>F54</f>
        <v>563400</v>
      </c>
      <c r="G53" s="11">
        <f>G54</f>
        <v>446600</v>
      </c>
      <c r="H53" s="11">
        <f>H54</f>
        <v>446600</v>
      </c>
      <c r="I53" s="11">
        <f>I54</f>
        <v>446600</v>
      </c>
      <c r="J53" s="11">
        <f>J54</f>
        <v>339317</v>
      </c>
      <c r="K53" s="11">
        <f>I53-J53</f>
        <v>107283</v>
      </c>
      <c r="L53" s="11">
        <f>L54</f>
        <v>173673</v>
      </c>
    </row>
    <row r="54" spans="1:12" s="6" customFormat="1" x14ac:dyDescent="0.3">
      <c r="A54" s="10" t="s">
        <v>144</v>
      </c>
      <c r="B54" s="10" t="s">
        <v>145</v>
      </c>
      <c r="C54" s="10" t="s">
        <v>146</v>
      </c>
      <c r="D54" s="11">
        <f>D55</f>
        <v>174600</v>
      </c>
      <c r="E54" s="11">
        <f>E55</f>
        <v>174600</v>
      </c>
      <c r="F54" s="11">
        <f>F55</f>
        <v>563400</v>
      </c>
      <c r="G54" s="11">
        <f>G55</f>
        <v>446600</v>
      </c>
      <c r="H54" s="11">
        <f>H55</f>
        <v>446600</v>
      </c>
      <c r="I54" s="11">
        <f>I55</f>
        <v>446600</v>
      </c>
      <c r="J54" s="11">
        <f>J55</f>
        <v>339317</v>
      </c>
      <c r="K54" s="11">
        <f>I54-J54</f>
        <v>107283</v>
      </c>
      <c r="L54" s="11">
        <f>L55</f>
        <v>173673</v>
      </c>
    </row>
    <row r="55" spans="1:12" s="6" customFormat="1" x14ac:dyDescent="0.3">
      <c r="A55" s="10" t="s">
        <v>147</v>
      </c>
      <c r="B55" s="10" t="s">
        <v>148</v>
      </c>
      <c r="C55" s="10" t="s">
        <v>149</v>
      </c>
      <c r="D55" s="11">
        <v>174600</v>
      </c>
      <c r="E55" s="11">
        <v>174600</v>
      </c>
      <c r="F55" s="11">
        <v>563400</v>
      </c>
      <c r="G55" s="11">
        <v>446600</v>
      </c>
      <c r="H55" s="11">
        <v>446600</v>
      </c>
      <c r="I55" s="11">
        <v>446600</v>
      </c>
      <c r="J55" s="11">
        <v>339317</v>
      </c>
      <c r="K55" s="11">
        <f>I55-J55</f>
        <v>107283</v>
      </c>
      <c r="L55" s="11">
        <v>173673</v>
      </c>
    </row>
    <row r="56" spans="1:12" s="6" customFormat="1" x14ac:dyDescent="0.3">
      <c r="A56" s="10" t="s">
        <v>150</v>
      </c>
      <c r="B56" s="10" t="s">
        <v>151</v>
      </c>
      <c r="C56" s="10" t="s">
        <v>152</v>
      </c>
      <c r="D56" s="11">
        <v>0</v>
      </c>
      <c r="E56" s="11">
        <v>0</v>
      </c>
      <c r="F56" s="11">
        <v>-186400</v>
      </c>
      <c r="G56" s="11">
        <v>-186400</v>
      </c>
      <c r="H56" s="11">
        <v>0</v>
      </c>
      <c r="I56" s="11">
        <v>0</v>
      </c>
      <c r="J56" s="11">
        <v>420121</v>
      </c>
      <c r="K56" s="11">
        <f>I56-J56</f>
        <v>-420121</v>
      </c>
      <c r="L56" s="11">
        <v>0</v>
      </c>
    </row>
    <row r="57" spans="1:12" s="6" customFormat="1" x14ac:dyDescent="0.3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420121</v>
      </c>
      <c r="K57" s="11">
        <f>I57-J57</f>
        <v>-420121</v>
      </c>
      <c r="L57" s="11">
        <v>0</v>
      </c>
    </row>
    <row r="58" spans="1:12" s="6" customFormat="1" x14ac:dyDescent="0.3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285318</v>
      </c>
      <c r="K58" s="11">
        <f>I58-J58</f>
        <v>-285318</v>
      </c>
      <c r="L58" s="11">
        <v>0</v>
      </c>
    </row>
    <row r="59" spans="1:12" s="6" customFormat="1" x14ac:dyDescent="0.3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134803</v>
      </c>
      <c r="K59" s="11">
        <f>I59-J59</f>
        <v>-134803</v>
      </c>
      <c r="L59" s="11">
        <v>0</v>
      </c>
    </row>
    <row r="60" spans="1:12" s="6" customFormat="1" x14ac:dyDescent="0.3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-186400</v>
      </c>
      <c r="G60" s="11">
        <v>-186400</v>
      </c>
      <c r="H60" s="11">
        <v>0</v>
      </c>
      <c r="I60" s="11">
        <v>0</v>
      </c>
      <c r="J60" s="11">
        <v>0</v>
      </c>
      <c r="K60" s="11">
        <f>I60-J60</f>
        <v>0</v>
      </c>
      <c r="L60" s="11">
        <v>0</v>
      </c>
    </row>
    <row r="61" spans="1:12" s="6" customFormat="1" x14ac:dyDescent="0.3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-186400</v>
      </c>
      <c r="G61" s="11">
        <v>-186400</v>
      </c>
      <c r="H61" s="11">
        <v>0</v>
      </c>
      <c r="I61" s="11">
        <v>0</v>
      </c>
      <c r="J61" s="11">
        <v>0</v>
      </c>
      <c r="K61" s="11">
        <f>I61-J61</f>
        <v>0</v>
      </c>
      <c r="L61" s="11">
        <v>0</v>
      </c>
    </row>
    <row r="62" spans="1:12" s="6" customFormat="1" x14ac:dyDescent="0.3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  <c r="L62" s="9"/>
    </row>
    <row r="63" spans="1:12" x14ac:dyDescent="0.3">
      <c r="A63" s="13" t="s">
        <v>168</v>
      </c>
      <c r="B63" s="13"/>
      <c r="C63" s="13"/>
      <c r="D63" s="13"/>
      <c r="E63" s="13" t="s">
        <v>170</v>
      </c>
      <c r="F63" s="13"/>
      <c r="G63" s="13"/>
      <c r="H63" s="13"/>
      <c r="I63" s="13" t="s">
        <v>171</v>
      </c>
      <c r="J63" s="13"/>
      <c r="K63" s="13"/>
      <c r="L63" s="13"/>
    </row>
    <row r="64" spans="1:12" x14ac:dyDescent="0.3">
      <c r="A64" s="3" t="s">
        <v>169</v>
      </c>
      <c r="B64" s="3"/>
      <c r="C64" s="3"/>
      <c r="D64" s="3"/>
      <c r="E64" s="3" t="s">
        <v>170</v>
      </c>
      <c r="F64" s="3"/>
      <c r="G64" s="3"/>
      <c r="H64" s="3"/>
      <c r="I64" s="3" t="s">
        <v>172</v>
      </c>
      <c r="J64" s="3"/>
      <c r="K64" s="3"/>
      <c r="L64" s="3"/>
    </row>
    <row r="125" spans="1:20" x14ac:dyDescent="0.3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4">
    <mergeCell ref="K6:K10"/>
    <mergeCell ref="L6:L10"/>
    <mergeCell ref="A63:D63"/>
    <mergeCell ref="A64:D64"/>
    <mergeCell ref="E63:H63"/>
    <mergeCell ref="E64:H64"/>
    <mergeCell ref="I63:L63"/>
    <mergeCell ref="I64:L64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2020-11-11T06:52:09Z</dcterms:created>
  <dcterms:modified xsi:type="dcterms:W3CDTF">2020-11-11T06:52:11Z</dcterms:modified>
</cp:coreProperties>
</file>