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7" i="1"/>
  <c r="E17" i="1"/>
  <c r="F17" i="1"/>
  <c r="G17" i="1"/>
  <c r="H17" i="1"/>
  <c r="I17" i="1"/>
  <c r="J17" i="1"/>
  <c r="K17" i="1"/>
  <c r="J18" i="1"/>
  <c r="I19" i="1"/>
  <c r="D20" i="1"/>
  <c r="D19" i="1" s="1"/>
  <c r="E20" i="1"/>
  <c r="E19" i="1" s="1"/>
  <c r="F20" i="1"/>
  <c r="F19" i="1" s="1"/>
  <c r="G20" i="1"/>
  <c r="G19" i="1" s="1"/>
  <c r="H20" i="1"/>
  <c r="H19" i="1" s="1"/>
  <c r="J19" i="1" s="1"/>
  <c r="I20" i="1"/>
  <c r="J20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H24" i="1"/>
  <c r="J24" i="1" s="1"/>
  <c r="I24" i="1"/>
  <c r="I23" i="1" s="1"/>
  <c r="I22" i="1" s="1"/>
  <c r="K24" i="1"/>
  <c r="K23" i="1" s="1"/>
  <c r="J25" i="1"/>
  <c r="J26" i="1"/>
  <c r="D27" i="1"/>
  <c r="E27" i="1"/>
  <c r="F27" i="1"/>
  <c r="G27" i="1"/>
  <c r="H27" i="1"/>
  <c r="J27" i="1" s="1"/>
  <c r="I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J30" i="1" s="1"/>
  <c r="I31" i="1"/>
  <c r="I30" i="1" s="1"/>
  <c r="J31" i="1"/>
  <c r="K31" i="1"/>
  <c r="K30" i="1" s="1"/>
  <c r="J32" i="1"/>
  <c r="J33" i="1"/>
  <c r="J34" i="1"/>
  <c r="D35" i="1"/>
  <c r="E35" i="1"/>
  <c r="F35" i="1"/>
  <c r="G35" i="1"/>
  <c r="H35" i="1"/>
  <c r="I35" i="1"/>
  <c r="J35" i="1" s="1"/>
  <c r="K35" i="1"/>
  <c r="J36" i="1"/>
  <c r="D38" i="1"/>
  <c r="D37" i="1" s="1"/>
  <c r="E38" i="1"/>
  <c r="E37" i="1" s="1"/>
  <c r="F38" i="1"/>
  <c r="F37" i="1" s="1"/>
  <c r="G38" i="1"/>
  <c r="G37" i="1" s="1"/>
  <c r="H38" i="1"/>
  <c r="J38" i="1" s="1"/>
  <c r="I38" i="1"/>
  <c r="I37" i="1" s="1"/>
  <c r="K38" i="1"/>
  <c r="K37" i="1" s="1"/>
  <c r="J39" i="1"/>
  <c r="D40" i="1"/>
  <c r="E40" i="1"/>
  <c r="F40" i="1"/>
  <c r="G40" i="1"/>
  <c r="H40" i="1"/>
  <c r="I40" i="1"/>
  <c r="J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D47" i="1"/>
  <c r="E47" i="1"/>
  <c r="F47" i="1"/>
  <c r="G47" i="1"/>
  <c r="H47" i="1"/>
  <c r="I47" i="1"/>
  <c r="J47" i="1"/>
  <c r="K47" i="1"/>
  <c r="J48" i="1"/>
  <c r="D51" i="1"/>
  <c r="D50" i="1" s="1"/>
  <c r="D49" i="1" s="1"/>
  <c r="E51" i="1"/>
  <c r="E50" i="1" s="1"/>
  <c r="F51" i="1"/>
  <c r="F50" i="1" s="1"/>
  <c r="F49" i="1" s="1"/>
  <c r="G51" i="1"/>
  <c r="G50" i="1" s="1"/>
  <c r="H51" i="1"/>
  <c r="H50" i="1" s="1"/>
  <c r="I51" i="1"/>
  <c r="I50" i="1" s="1"/>
  <c r="I49" i="1" s="1"/>
  <c r="K51" i="1"/>
  <c r="K50" i="1" s="1"/>
  <c r="K49" i="1" s="1"/>
  <c r="J52" i="1"/>
  <c r="D54" i="1"/>
  <c r="D53" i="1" s="1"/>
  <c r="E54" i="1"/>
  <c r="E53" i="1" s="1"/>
  <c r="F54" i="1"/>
  <c r="F53" i="1" s="1"/>
  <c r="G54" i="1"/>
  <c r="G53" i="1" s="1"/>
  <c r="H54" i="1"/>
  <c r="H53" i="1" s="1"/>
  <c r="I54" i="1"/>
  <c r="I53" i="1" s="1"/>
  <c r="J54" i="1"/>
  <c r="K54" i="1"/>
  <c r="K53" i="1" s="1"/>
  <c r="J55" i="1"/>
  <c r="D57" i="1"/>
  <c r="E57" i="1"/>
  <c r="F57" i="1"/>
  <c r="G57" i="1"/>
  <c r="H57" i="1"/>
  <c r="I57" i="1"/>
  <c r="J57" i="1" s="1"/>
  <c r="K57" i="1"/>
  <c r="J58" i="1"/>
  <c r="G49" i="1" l="1"/>
  <c r="G22" i="1"/>
  <c r="G12" i="1" s="1"/>
  <c r="G56" i="1" s="1"/>
  <c r="I12" i="1"/>
  <c r="I56" i="1" s="1"/>
  <c r="J53" i="1"/>
  <c r="H42" i="1"/>
  <c r="J42" i="1" s="1"/>
  <c r="J43" i="1"/>
  <c r="E22" i="1"/>
  <c r="E12" i="1" s="1"/>
  <c r="E56" i="1" s="1"/>
  <c r="F22" i="1"/>
  <c r="E49" i="1"/>
  <c r="D22" i="1"/>
  <c r="F12" i="1"/>
  <c r="F56" i="1" s="1"/>
  <c r="H49" i="1"/>
  <c r="J49" i="1" s="1"/>
  <c r="J50" i="1"/>
  <c r="H13" i="1"/>
  <c r="J14" i="1"/>
  <c r="K22" i="1"/>
  <c r="K12" i="1" s="1"/>
  <c r="K56" i="1" s="1"/>
  <c r="D12" i="1"/>
  <c r="D56" i="1" s="1"/>
  <c r="J51" i="1"/>
  <c r="J15" i="1"/>
  <c r="J44" i="1"/>
  <c r="H37" i="1"/>
  <c r="J37" i="1" s="1"/>
  <c r="H23" i="1"/>
  <c r="J13" i="1" l="1"/>
  <c r="J23" i="1"/>
  <c r="H22" i="1"/>
  <c r="J22" i="1" s="1"/>
  <c r="H12" i="1" l="1"/>
  <c r="J12" i="1" l="1"/>
  <c r="H56" i="1"/>
  <c r="J56" i="1" s="1"/>
</calcChain>
</file>

<file path=xl/sharedStrings.xml><?xml version="1.0" encoding="utf-8"?>
<sst xmlns="http://schemas.openxmlformats.org/spreadsheetml/2006/main" count="175" uniqueCount="168">
  <si>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</si>
  <si>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</si>
  <si>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</si>
  <si>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</si>
  <si>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</si>
  <si>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</si>
  <si>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</si>
  <si>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</si>
  <si>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</si>
  <si>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</si>
  <si>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</si>
  <si>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</si>
  <si>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</si>
  <si>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</si>
  <si>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</si>
  <si>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</si>
  <si>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</si>
  <si>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</si>
  <si>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</si>
  <si>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</si>
  <si>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</si>
  <si>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</si>
  <si>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</si>
  <si>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</si>
  <si>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</si>
  <si>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</si>
  <si>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</si>
  <si>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</si>
  <si>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</si>
  <si>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</si>
  <si>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</si>
  <si>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</si>
  <si>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</si>
  <si>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</si>
  <si>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</si>
  <si>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</si>
  <si>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</si>
  <si>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</si>
  <si>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</si>
  <si>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</si>
  <si>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</si>
  <si>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</si>
  <si>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</si>
  <si>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</si>
  <si>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</si>
  <si>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</si>
  <si>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</si>
  <si>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</si>
  <si>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</si>
  <si>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</si>
  <si>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</si>
  <si>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</si>
  <si>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</si>
  <si>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</si>
  <si>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</si>
  <si>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</si>
  <si>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</si>
  <si>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</si>
  <si>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</si>
  <si>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</si>
  <si>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</si>
  <si>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</si>
  <si>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</si>
  <si>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</si>
  <si>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</si>
  <si>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</si>
  <si>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</si>
  <si>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</si>
  <si>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</si>
  <si>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</si>
  <si>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</si>
  <si>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</si>
  <si>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</si>
  <si>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</si>
  <si>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</si>
  <si>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</si>
  <si>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</si>
  <si>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</si>
  <si>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</si>
  <si>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</si>
  <si>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</si>
  <si>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</si>
  <si>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</si>
  <si>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</si>
  <si>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</si>
  <si>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</si>
  <si>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</si>
  <si>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60</t>
  </si>
  <si>
    <t>Consolidarea si restaurarea monumentelor istorice</t>
  </si>
  <si>
    <t>67.02.03.12</t>
  </si>
  <si>
    <t>62</t>
  </si>
  <si>
    <t>Servicii recreative si sportive (cod 67.02.05.01 la 67.02.05.03)</t>
  </si>
  <si>
    <t>67.02.05</t>
  </si>
  <si>
    <t>65</t>
  </si>
  <si>
    <t>Intretinere gradini publice, parcuri, zone verzi, baze sportive si de agrement</t>
  </si>
  <si>
    <t>67.02.05.03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</si>
  <si>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</si>
  <si>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</si>
  <si>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</si>
  <si>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</si>
  <si>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</si>
  <si>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</si>
  <si>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</si>
  <si>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</si>
  <si>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</si>
  <si>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</si>
  <si>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</si>
  <si>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</si>
  <si>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</si>
  <si>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</si>
  <si>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</si>
  <si>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</si>
  <si>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</si>
  <si>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</si>
  <si>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</si>
  <si>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</si>
  <si>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</si>
  <si>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</si>
  <si>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</si>
  <si>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</si>
  <si>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</si>
  <si>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</si>
  <si>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</si>
  <si>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</si>
  <si>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</si>
  <si>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</si>
  <si>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92</t>
  </si>
  <si>
    <t>Protectia mediului   (cod 74.02.03+74.02.05+74.02.06+74.02.50)</t>
  </si>
  <si>
    <t>74.02</t>
  </si>
  <si>
    <t>98</t>
  </si>
  <si>
    <t>Alte servicii în domeniul protectiei mediului</t>
  </si>
  <si>
    <t>74.02.50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</si>
  <si>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</si>
  <si>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</si>
  <si>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</si>
  <si>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</si>
  <si>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</si>
  <si>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</si>
  <si>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</si>
  <si>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</si>
  <si>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</si>
  <si>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114</t>
  </si>
  <si>
    <t xml:space="preserve">Alte cheltuieli in domeniul agriculturii </t>
  </si>
  <si>
    <t>83.02.03.30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</si>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</sst>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D13+D19+D22+D42+D49</f>
        <v>7895060</v>
      </c>
      <c r="E12" s="11">
        <f>E13+E19+E22+E42+E49</f>
        <v>7479000</v>
      </c>
      <c r="F12" s="11">
        <f>F13+F19+F22+F42+F49</f>
        <v>7895060</v>
      </c>
      <c r="G12" s="11">
        <f>G13+G19+G22+G42+G49</f>
        <v>7895060</v>
      </c>
      <c r="H12" s="11">
        <f>H13+H19+H22+H42+H49</f>
        <v>7829586</v>
      </c>
      <c r="I12" s="11">
        <f>I13+I19+I22+I42+I49</f>
        <v>4194018</v>
      </c>
      <c r="J12" s="11">
        <f>H12-I12</f>
        <v>3635568</v>
      </c>
      <c r="K12" s="11">
        <f>K13+K19+K22+K42+K49</f>
        <v>3322767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</f>
        <v>803610</v>
      </c>
      <c r="E13" s="11">
        <f>E14+E17</f>
        <v>751800</v>
      </c>
      <c r="F13" s="11">
        <f>F14+F17</f>
        <v>803610</v>
      </c>
      <c r="G13" s="11">
        <f>G14+G17</f>
        <v>803610</v>
      </c>
      <c r="H13" s="11">
        <f>H14+H17</f>
        <v>784682</v>
      </c>
      <c r="I13" s="11">
        <f>I14+I17</f>
        <v>709824</v>
      </c>
      <c r="J13" s="11">
        <f>H13-I13</f>
        <v>74858</v>
      </c>
      <c r="K13" s="11">
        <f>K14+K17</f>
        <v>782246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753610</v>
      </c>
      <c r="E14" s="11">
        <f>E15</f>
        <v>701800</v>
      </c>
      <c r="F14" s="11">
        <f>F15</f>
        <v>753610</v>
      </c>
      <c r="G14" s="11">
        <f>G15</f>
        <v>753610</v>
      </c>
      <c r="H14" s="11">
        <f>H15</f>
        <v>736682</v>
      </c>
      <c r="I14" s="11">
        <f>I15</f>
        <v>688754</v>
      </c>
      <c r="J14" s="11">
        <f>H14-I14</f>
        <v>47928</v>
      </c>
      <c r="K14" s="11">
        <f>K15</f>
        <v>762083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753610</v>
      </c>
      <c r="E15" s="11">
        <f>E16</f>
        <v>701800</v>
      </c>
      <c r="F15" s="11">
        <f>F16</f>
        <v>753610</v>
      </c>
      <c r="G15" s="11">
        <f>G16</f>
        <v>753610</v>
      </c>
      <c r="H15" s="11">
        <f>H16</f>
        <v>736682</v>
      </c>
      <c r="I15" s="11">
        <f>I16</f>
        <v>688754</v>
      </c>
      <c r="J15" s="11">
        <f>H15-I15</f>
        <v>47928</v>
      </c>
      <c r="K15" s="11">
        <f>K16</f>
        <v>762083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753610</v>
      </c>
      <c r="E16" s="11">
        <v>701800</v>
      </c>
      <c r="F16" s="11">
        <v>753610</v>
      </c>
      <c r="G16" s="11">
        <v>753610</v>
      </c>
      <c r="H16" s="11">
        <v>736682</v>
      </c>
      <c r="I16" s="11">
        <v>688754</v>
      </c>
      <c r="J16" s="11">
        <f>H16-I16</f>
        <v>47928</v>
      </c>
      <c r="K16" s="11">
        <v>762083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50000</v>
      </c>
      <c r="E17" s="11">
        <f>+E18</f>
        <v>50000</v>
      </c>
      <c r="F17" s="11">
        <f>+F18</f>
        <v>50000</v>
      </c>
      <c r="G17" s="11">
        <f>+G18</f>
        <v>50000</v>
      </c>
      <c r="H17" s="11">
        <f>+H18</f>
        <v>48000</v>
      </c>
      <c r="I17" s="11">
        <f>+I18</f>
        <v>21070</v>
      </c>
      <c r="J17" s="11">
        <f>H17-I17</f>
        <v>26930</v>
      </c>
      <c r="K17" s="11">
        <f>+K18</f>
        <v>20163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50000</v>
      </c>
      <c r="E18" s="11">
        <v>50000</v>
      </c>
      <c r="F18" s="11">
        <v>50000</v>
      </c>
      <c r="G18" s="11">
        <v>50000</v>
      </c>
      <c r="H18" s="11">
        <v>48000</v>
      </c>
      <c r="I18" s="11">
        <v>21070</v>
      </c>
      <c r="J18" s="11">
        <f>H18-I18</f>
        <v>26930</v>
      </c>
      <c r="K18" s="11">
        <v>20163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18000</v>
      </c>
      <c r="E19" s="11">
        <f>+E20</f>
        <v>18000</v>
      </c>
      <c r="F19" s="11">
        <f>+F20</f>
        <v>18000</v>
      </c>
      <c r="G19" s="11">
        <f>+G20</f>
        <v>18000</v>
      </c>
      <c r="H19" s="11">
        <f>+H20</f>
        <v>18000</v>
      </c>
      <c r="I19" s="11">
        <f>+I20</f>
        <v>7921</v>
      </c>
      <c r="J19" s="11">
        <f>H19-I19</f>
        <v>10079</v>
      </c>
      <c r="K19" s="11">
        <f>+K20</f>
        <v>7921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+D21</f>
        <v>18000</v>
      </c>
      <c r="E20" s="11">
        <f>+E21</f>
        <v>18000</v>
      </c>
      <c r="F20" s="11">
        <f>+F21</f>
        <v>18000</v>
      </c>
      <c r="G20" s="11">
        <f>+G21</f>
        <v>18000</v>
      </c>
      <c r="H20" s="11">
        <f>+H21</f>
        <v>18000</v>
      </c>
      <c r="I20" s="11">
        <f>+I21</f>
        <v>7921</v>
      </c>
      <c r="J20" s="11">
        <f>H20-I20</f>
        <v>10079</v>
      </c>
      <c r="K20" s="11">
        <f>+K21</f>
        <v>7921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18000</v>
      </c>
      <c r="E21" s="11">
        <v>18000</v>
      </c>
      <c r="F21" s="11">
        <v>18000</v>
      </c>
      <c r="G21" s="11">
        <v>18000</v>
      </c>
      <c r="H21" s="11">
        <v>18000</v>
      </c>
      <c r="I21" s="11">
        <v>7921</v>
      </c>
      <c r="J21" s="11">
        <f>H21-I21</f>
        <v>10079</v>
      </c>
      <c r="K21" s="11">
        <v>7921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D23+D30+D37</f>
        <v>1905740</v>
      </c>
      <c r="E22" s="11">
        <f>E23+E30+E37</f>
        <v>1591040</v>
      </c>
      <c r="F22" s="11">
        <f>F23+F30+F37</f>
        <v>1905740</v>
      </c>
      <c r="G22" s="11">
        <f>G23+G30+G37</f>
        <v>1905740</v>
      </c>
      <c r="H22" s="11">
        <f>H23+H30+H37</f>
        <v>1859194</v>
      </c>
      <c r="I22" s="11">
        <f>I23+I30+I37</f>
        <v>1708975</v>
      </c>
      <c r="J22" s="11">
        <f>H22-I22</f>
        <v>150219</v>
      </c>
      <c r="K22" s="11">
        <f>K23+K30+K37</f>
        <v>1951009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D24+D27+D29</f>
        <v>1351700</v>
      </c>
      <c r="E23" s="11">
        <f>E24+E27+E29</f>
        <v>1090000</v>
      </c>
      <c r="F23" s="11">
        <f>F24+F27+F29</f>
        <v>1351700</v>
      </c>
      <c r="G23" s="11">
        <f>G24+G27+G29</f>
        <v>1351700</v>
      </c>
      <c r="H23" s="11">
        <f>H24+H27+H29</f>
        <v>1308849</v>
      </c>
      <c r="I23" s="11">
        <f>I24+I27+I29</f>
        <v>1239495</v>
      </c>
      <c r="J23" s="11">
        <f>H23-I23</f>
        <v>69354</v>
      </c>
      <c r="K23" s="11">
        <f>K24+K27+K29</f>
        <v>1531322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D25+D26</f>
        <v>564450</v>
      </c>
      <c r="E24" s="11">
        <f>E25+E26</f>
        <v>516700</v>
      </c>
      <c r="F24" s="11">
        <f>F25+F26</f>
        <v>564450</v>
      </c>
      <c r="G24" s="11">
        <f>G25+G26</f>
        <v>564450</v>
      </c>
      <c r="H24" s="11">
        <f>H25+H26</f>
        <v>526065</v>
      </c>
      <c r="I24" s="11">
        <f>I25+I26</f>
        <v>514794</v>
      </c>
      <c r="J24" s="11">
        <f>H24-I24</f>
        <v>11271</v>
      </c>
      <c r="K24" s="11">
        <f>K25+K26</f>
        <v>525827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225450</v>
      </c>
      <c r="E25" s="11">
        <v>211900</v>
      </c>
      <c r="F25" s="11">
        <v>225450</v>
      </c>
      <c r="G25" s="11">
        <v>225450</v>
      </c>
      <c r="H25" s="11">
        <v>206657</v>
      </c>
      <c r="I25" s="11">
        <v>195657</v>
      </c>
      <c r="J25" s="11">
        <f>H25-I25</f>
        <v>11000</v>
      </c>
      <c r="K25" s="11">
        <v>192112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339000</v>
      </c>
      <c r="E26" s="11">
        <v>304800</v>
      </c>
      <c r="F26" s="11">
        <v>339000</v>
      </c>
      <c r="G26" s="11">
        <v>339000</v>
      </c>
      <c r="H26" s="11">
        <v>319408</v>
      </c>
      <c r="I26" s="11">
        <v>319137</v>
      </c>
      <c r="J26" s="11">
        <f>H26-I26</f>
        <v>271</v>
      </c>
      <c r="K26" s="11">
        <v>333715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771250</v>
      </c>
      <c r="E27" s="11">
        <f>E28</f>
        <v>573300</v>
      </c>
      <c r="F27" s="11">
        <f>F28</f>
        <v>771250</v>
      </c>
      <c r="G27" s="11">
        <f>G28</f>
        <v>771250</v>
      </c>
      <c r="H27" s="11">
        <f>H28</f>
        <v>766784</v>
      </c>
      <c r="I27" s="11">
        <f>I28</f>
        <v>712751</v>
      </c>
      <c r="J27" s="11">
        <f>H27-I27</f>
        <v>54033</v>
      </c>
      <c r="K27" s="11">
        <f>K28</f>
        <v>993545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771250</v>
      </c>
      <c r="E28" s="11">
        <v>573300</v>
      </c>
      <c r="F28" s="11">
        <v>771250</v>
      </c>
      <c r="G28" s="11">
        <v>771250</v>
      </c>
      <c r="H28" s="11">
        <v>766784</v>
      </c>
      <c r="I28" s="11">
        <v>712751</v>
      </c>
      <c r="J28" s="11">
        <f>H28-I28</f>
        <v>54033</v>
      </c>
      <c r="K28" s="11">
        <v>993545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16000</v>
      </c>
      <c r="E29" s="11">
        <v>0</v>
      </c>
      <c r="F29" s="11">
        <v>16000</v>
      </c>
      <c r="G29" s="11">
        <v>16000</v>
      </c>
      <c r="H29" s="11">
        <v>16000</v>
      </c>
      <c r="I29" s="11">
        <v>11950</v>
      </c>
      <c r="J29" s="11">
        <f>H29-I29</f>
        <v>4050</v>
      </c>
      <c r="K29" s="11">
        <v>11950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D31+D35</f>
        <v>186700</v>
      </c>
      <c r="E30" s="11">
        <f>E31+E35</f>
        <v>185200</v>
      </c>
      <c r="F30" s="11">
        <f>F31+F35</f>
        <v>186700</v>
      </c>
      <c r="G30" s="11">
        <f>G31+G35</f>
        <v>186700</v>
      </c>
      <c r="H30" s="11">
        <f>H31+H35</f>
        <v>183345</v>
      </c>
      <c r="I30" s="11">
        <f>I31+I35</f>
        <v>112043</v>
      </c>
      <c r="J30" s="11">
        <f>H30-I30</f>
        <v>71302</v>
      </c>
      <c r="K30" s="11">
        <f>K31+K35</f>
        <v>56614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D32+D33+D34</f>
        <v>125700</v>
      </c>
      <c r="E31" s="11">
        <f>E32+E33+E34</f>
        <v>124200</v>
      </c>
      <c r="F31" s="11">
        <f>F32+F33+F34</f>
        <v>125700</v>
      </c>
      <c r="G31" s="11">
        <f>G32+G33+G34</f>
        <v>125700</v>
      </c>
      <c r="H31" s="11">
        <f>H32+H33+H34</f>
        <v>122345</v>
      </c>
      <c r="I31" s="11">
        <f>I32+I33+I34</f>
        <v>52260</v>
      </c>
      <c r="J31" s="11">
        <f>H31-I31</f>
        <v>70085</v>
      </c>
      <c r="K31" s="11">
        <f>K32+K33+K34</f>
        <v>50730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31700</v>
      </c>
      <c r="E32" s="11">
        <v>30200</v>
      </c>
      <c r="F32" s="11">
        <v>31700</v>
      </c>
      <c r="G32" s="11">
        <v>31700</v>
      </c>
      <c r="H32" s="11">
        <v>30701</v>
      </c>
      <c r="I32" s="11">
        <v>28116</v>
      </c>
      <c r="J32" s="11">
        <f>H32-I32</f>
        <v>2585</v>
      </c>
      <c r="K32" s="11">
        <v>29063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64000</v>
      </c>
      <c r="E33" s="11">
        <v>64000</v>
      </c>
      <c r="F33" s="11">
        <v>64000</v>
      </c>
      <c r="G33" s="11">
        <v>64000</v>
      </c>
      <c r="H33" s="11">
        <v>61644</v>
      </c>
      <c r="I33" s="11">
        <v>21644</v>
      </c>
      <c r="J33" s="11">
        <f>H33-I33</f>
        <v>40000</v>
      </c>
      <c r="K33" s="11">
        <v>21667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v>30000</v>
      </c>
      <c r="E34" s="11">
        <v>30000</v>
      </c>
      <c r="F34" s="11">
        <v>30000</v>
      </c>
      <c r="G34" s="11">
        <v>30000</v>
      </c>
      <c r="H34" s="11">
        <v>30000</v>
      </c>
      <c r="I34" s="11">
        <v>2500</v>
      </c>
      <c r="J34" s="11">
        <f>H34-I34</f>
        <v>27500</v>
      </c>
      <c r="K34" s="11">
        <v>0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f>+D36</f>
        <v>61000</v>
      </c>
      <c r="E35" s="11">
        <f>+E36</f>
        <v>61000</v>
      </c>
      <c r="F35" s="11">
        <f>+F36</f>
        <v>61000</v>
      </c>
      <c r="G35" s="11">
        <f>+G36</f>
        <v>61000</v>
      </c>
      <c r="H35" s="11">
        <f>+H36</f>
        <v>61000</v>
      </c>
      <c r="I35" s="11">
        <f>+I36</f>
        <v>59783</v>
      </c>
      <c r="J35" s="11">
        <f>H35-I35</f>
        <v>1217</v>
      </c>
      <c r="K35" s="11">
        <f>+K36</f>
        <v>5884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61000</v>
      </c>
      <c r="E36" s="11">
        <v>61000</v>
      </c>
      <c r="F36" s="11">
        <v>61000</v>
      </c>
      <c r="G36" s="11">
        <v>61000</v>
      </c>
      <c r="H36" s="11">
        <v>61000</v>
      </c>
      <c r="I36" s="11">
        <v>59783</v>
      </c>
      <c r="J36" s="11">
        <f>H36-I36</f>
        <v>1217</v>
      </c>
      <c r="K36" s="11">
        <v>5884</v>
      </c>
    </row>
    <row r="37" spans="1:11" s="6" customFormat="1" ht="33" x14ac:dyDescent="0.25">
      <c r="A37" s="10" t="s">
        <v>96</v>
      </c>
      <c r="B37" s="10" t="s">
        <v>97</v>
      </c>
      <c r="C37" s="10" t="s">
        <v>98</v>
      </c>
      <c r="D37" s="11">
        <f>+D38+D40</f>
        <v>367340</v>
      </c>
      <c r="E37" s="11">
        <f>+E38+E40</f>
        <v>315840</v>
      </c>
      <c r="F37" s="11">
        <f>+F38+F40</f>
        <v>367340</v>
      </c>
      <c r="G37" s="11">
        <f>+G38+G40</f>
        <v>367340</v>
      </c>
      <c r="H37" s="11">
        <f>+H38+H40</f>
        <v>367000</v>
      </c>
      <c r="I37" s="11">
        <f>+I38+I40</f>
        <v>357437</v>
      </c>
      <c r="J37" s="11">
        <f>H37-I37</f>
        <v>9563</v>
      </c>
      <c r="K37" s="11">
        <f>+K38+K40</f>
        <v>363073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335840</v>
      </c>
      <c r="E38" s="11">
        <f>E39</f>
        <v>288840</v>
      </c>
      <c r="F38" s="11">
        <f>F39</f>
        <v>335840</v>
      </c>
      <c r="G38" s="11">
        <f>G39</f>
        <v>335840</v>
      </c>
      <c r="H38" s="11">
        <f>H39</f>
        <v>335500</v>
      </c>
      <c r="I38" s="11">
        <f>I39</f>
        <v>335413</v>
      </c>
      <c r="J38" s="11">
        <f>H38-I38</f>
        <v>87</v>
      </c>
      <c r="K38" s="11">
        <f>K39</f>
        <v>341049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335840</v>
      </c>
      <c r="E39" s="11">
        <v>288840</v>
      </c>
      <c r="F39" s="11">
        <v>335840</v>
      </c>
      <c r="G39" s="11">
        <v>335840</v>
      </c>
      <c r="H39" s="11">
        <v>335500</v>
      </c>
      <c r="I39" s="11">
        <v>335413</v>
      </c>
      <c r="J39" s="11">
        <f>H39-I39</f>
        <v>87</v>
      </c>
      <c r="K39" s="11">
        <v>341049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D41</f>
        <v>31500</v>
      </c>
      <c r="E40" s="11">
        <f>E41</f>
        <v>27000</v>
      </c>
      <c r="F40" s="11">
        <f>F41</f>
        <v>31500</v>
      </c>
      <c r="G40" s="11">
        <f>G41</f>
        <v>31500</v>
      </c>
      <c r="H40" s="11">
        <f>H41</f>
        <v>31500</v>
      </c>
      <c r="I40" s="11">
        <f>I41</f>
        <v>22024</v>
      </c>
      <c r="J40" s="11">
        <f>H40-I40</f>
        <v>9476</v>
      </c>
      <c r="K40" s="11">
        <f>K41</f>
        <v>22024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v>31500</v>
      </c>
      <c r="E41" s="11">
        <v>27000</v>
      </c>
      <c r="F41" s="11">
        <v>31500</v>
      </c>
      <c r="G41" s="11">
        <v>31500</v>
      </c>
      <c r="H41" s="11">
        <v>31500</v>
      </c>
      <c r="I41" s="11">
        <v>22024</v>
      </c>
      <c r="J41" s="11">
        <f>H41-I41</f>
        <v>9476</v>
      </c>
      <c r="K41" s="11">
        <v>22024</v>
      </c>
    </row>
    <row r="42" spans="1:11" s="6" customFormat="1" ht="33" x14ac:dyDescent="0.25">
      <c r="A42" s="10" t="s">
        <v>111</v>
      </c>
      <c r="B42" s="10" t="s">
        <v>112</v>
      </c>
      <c r="C42" s="10" t="s">
        <v>113</v>
      </c>
      <c r="D42" s="11">
        <f>D43+D47</f>
        <v>316000</v>
      </c>
      <c r="E42" s="11">
        <f>E43+E47</f>
        <v>248000</v>
      </c>
      <c r="F42" s="11">
        <f>F43+F47</f>
        <v>316000</v>
      </c>
      <c r="G42" s="11">
        <f>G43+G47</f>
        <v>316000</v>
      </c>
      <c r="H42" s="11">
        <f>H43+H47</f>
        <v>316000</v>
      </c>
      <c r="I42" s="11">
        <f>I43+I47</f>
        <v>109005</v>
      </c>
      <c r="J42" s="11">
        <f>H42-I42</f>
        <v>206995</v>
      </c>
      <c r="K42" s="11">
        <f>K43+K47</f>
        <v>112267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+D44+D46</f>
        <v>308000</v>
      </c>
      <c r="E43" s="11">
        <f>+E44+E46</f>
        <v>240000</v>
      </c>
      <c r="F43" s="11">
        <f>+F44+F46</f>
        <v>308000</v>
      </c>
      <c r="G43" s="11">
        <f>+G44+G46</f>
        <v>308000</v>
      </c>
      <c r="H43" s="11">
        <f>+H44+H46</f>
        <v>308000</v>
      </c>
      <c r="I43" s="11">
        <f>+I44+I46</f>
        <v>106645</v>
      </c>
      <c r="J43" s="11">
        <f>H43-I43</f>
        <v>201355</v>
      </c>
      <c r="K43" s="11">
        <f>+K44+K46</f>
        <v>109907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D45</f>
        <v>178000</v>
      </c>
      <c r="E44" s="11">
        <f>E45</f>
        <v>160000</v>
      </c>
      <c r="F44" s="11">
        <f>F45</f>
        <v>178000</v>
      </c>
      <c r="G44" s="11">
        <f>G45</f>
        <v>178000</v>
      </c>
      <c r="H44" s="11">
        <f>H45</f>
        <v>178000</v>
      </c>
      <c r="I44" s="11">
        <f>I45</f>
        <v>0</v>
      </c>
      <c r="J44" s="11">
        <f>H44-I44</f>
        <v>178000</v>
      </c>
      <c r="K44" s="11">
        <f>K45</f>
        <v>0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178000</v>
      </c>
      <c r="E45" s="11">
        <v>160000</v>
      </c>
      <c r="F45" s="11">
        <v>178000</v>
      </c>
      <c r="G45" s="11">
        <v>178000</v>
      </c>
      <c r="H45" s="11">
        <v>178000</v>
      </c>
      <c r="I45" s="11">
        <v>0</v>
      </c>
      <c r="J45" s="11">
        <f>H45-I45</f>
        <v>178000</v>
      </c>
      <c r="K45" s="11">
        <v>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130000</v>
      </c>
      <c r="E46" s="11">
        <v>80000</v>
      </c>
      <c r="F46" s="11">
        <v>130000</v>
      </c>
      <c r="G46" s="11">
        <v>130000</v>
      </c>
      <c r="H46" s="11">
        <v>130000</v>
      </c>
      <c r="I46" s="11">
        <v>106645</v>
      </c>
      <c r="J46" s="11">
        <f>H46-I46</f>
        <v>23355</v>
      </c>
      <c r="K46" s="11">
        <v>109907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f>+D48</f>
        <v>8000</v>
      </c>
      <c r="E47" s="11">
        <f>+E48</f>
        <v>8000</v>
      </c>
      <c r="F47" s="11">
        <f>+F48</f>
        <v>8000</v>
      </c>
      <c r="G47" s="11">
        <f>+G48</f>
        <v>8000</v>
      </c>
      <c r="H47" s="11">
        <f>+H48</f>
        <v>8000</v>
      </c>
      <c r="I47" s="11">
        <f>+I48</f>
        <v>2360</v>
      </c>
      <c r="J47" s="11">
        <f>H47-I47</f>
        <v>5640</v>
      </c>
      <c r="K47" s="11">
        <f>+K48</f>
        <v>2360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8000</v>
      </c>
      <c r="E48" s="11">
        <v>8000</v>
      </c>
      <c r="F48" s="11">
        <v>8000</v>
      </c>
      <c r="G48" s="11">
        <v>8000</v>
      </c>
      <c r="H48" s="11">
        <v>8000</v>
      </c>
      <c r="I48" s="11">
        <v>2360</v>
      </c>
      <c r="J48" s="11">
        <f>H48-I48</f>
        <v>5640</v>
      </c>
      <c r="K48" s="11">
        <v>2360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+D50+D53</f>
        <v>4851710</v>
      </c>
      <c r="E49" s="11">
        <f>+E50+E53</f>
        <v>4870160</v>
      </c>
      <c r="F49" s="11">
        <f>+F50+F53</f>
        <v>4851710</v>
      </c>
      <c r="G49" s="11">
        <f>+G50+G53</f>
        <v>4851710</v>
      </c>
      <c r="H49" s="11">
        <f>+H50+H53</f>
        <v>4851710</v>
      </c>
      <c r="I49" s="11">
        <f>+I50+I53</f>
        <v>1658293</v>
      </c>
      <c r="J49" s="11">
        <f>H49-I49</f>
        <v>3193417</v>
      </c>
      <c r="K49" s="11">
        <f>+K50+K53</f>
        <v>469324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f>D51</f>
        <v>66050</v>
      </c>
      <c r="E50" s="11">
        <f>E51</f>
        <v>55800</v>
      </c>
      <c r="F50" s="11">
        <f>F51</f>
        <v>66050</v>
      </c>
      <c r="G50" s="11">
        <f>G51</f>
        <v>66050</v>
      </c>
      <c r="H50" s="11">
        <f>H51</f>
        <v>66050</v>
      </c>
      <c r="I50" s="11">
        <f>I51</f>
        <v>22650</v>
      </c>
      <c r="J50" s="11">
        <f>H50-I50</f>
        <v>43400</v>
      </c>
      <c r="K50" s="11">
        <f>K51</f>
        <v>15000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f>+D52</f>
        <v>66050</v>
      </c>
      <c r="E51" s="11">
        <f>+E52</f>
        <v>55800</v>
      </c>
      <c r="F51" s="11">
        <f>+F52</f>
        <v>66050</v>
      </c>
      <c r="G51" s="11">
        <f>+G52</f>
        <v>66050</v>
      </c>
      <c r="H51" s="11">
        <f>+H52</f>
        <v>66050</v>
      </c>
      <c r="I51" s="11">
        <f>+I52</f>
        <v>22650</v>
      </c>
      <c r="J51" s="11">
        <f>H51-I51</f>
        <v>43400</v>
      </c>
      <c r="K51" s="11">
        <f>+K52</f>
        <v>15000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66050</v>
      </c>
      <c r="E52" s="11">
        <v>55800</v>
      </c>
      <c r="F52" s="11">
        <v>66050</v>
      </c>
      <c r="G52" s="11">
        <v>66050</v>
      </c>
      <c r="H52" s="11">
        <v>66050</v>
      </c>
      <c r="I52" s="11">
        <v>22650</v>
      </c>
      <c r="J52" s="11">
        <f>H52-I52</f>
        <v>43400</v>
      </c>
      <c r="K52" s="11">
        <v>15000</v>
      </c>
    </row>
    <row r="53" spans="1:12" s="6" customFormat="1" ht="22.5" x14ac:dyDescent="0.25">
      <c r="A53" s="10" t="s">
        <v>144</v>
      </c>
      <c r="B53" s="10" t="s">
        <v>145</v>
      </c>
      <c r="C53" s="10" t="s">
        <v>146</v>
      </c>
      <c r="D53" s="11">
        <f>D54</f>
        <v>4785660</v>
      </c>
      <c r="E53" s="11">
        <f>E54</f>
        <v>4814360</v>
      </c>
      <c r="F53" s="11">
        <f>F54</f>
        <v>4785660</v>
      </c>
      <c r="G53" s="11">
        <f>G54</f>
        <v>4785660</v>
      </c>
      <c r="H53" s="11">
        <f>H54</f>
        <v>4785660</v>
      </c>
      <c r="I53" s="11">
        <f>I54</f>
        <v>1635643</v>
      </c>
      <c r="J53" s="11">
        <f>H53-I53</f>
        <v>3150017</v>
      </c>
      <c r="K53" s="11">
        <f>K54</f>
        <v>454324</v>
      </c>
    </row>
    <row r="54" spans="1:12" s="6" customFormat="1" ht="22.5" x14ac:dyDescent="0.25">
      <c r="A54" s="10" t="s">
        <v>147</v>
      </c>
      <c r="B54" s="10" t="s">
        <v>148</v>
      </c>
      <c r="C54" s="10" t="s">
        <v>149</v>
      </c>
      <c r="D54" s="11">
        <f>D55</f>
        <v>4785660</v>
      </c>
      <c r="E54" s="11">
        <f>E55</f>
        <v>4814360</v>
      </c>
      <c r="F54" s="11">
        <f>F55</f>
        <v>4785660</v>
      </c>
      <c r="G54" s="11">
        <f>G55</f>
        <v>4785660</v>
      </c>
      <c r="H54" s="11">
        <f>H55</f>
        <v>4785660</v>
      </c>
      <c r="I54" s="11">
        <f>I55</f>
        <v>1635643</v>
      </c>
      <c r="J54" s="11">
        <f>H54-I54</f>
        <v>3150017</v>
      </c>
      <c r="K54" s="11">
        <f>K55</f>
        <v>454324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4785660</v>
      </c>
      <c r="E55" s="11">
        <v>4814360</v>
      </c>
      <c r="F55" s="11">
        <v>4785660</v>
      </c>
      <c r="G55" s="11">
        <v>4785660</v>
      </c>
      <c r="H55" s="11">
        <v>4785660</v>
      </c>
      <c r="I55" s="11">
        <v>1635643</v>
      </c>
      <c r="J55" s="11">
        <f>H55-I55</f>
        <v>3150017</v>
      </c>
      <c r="K55" s="11">
        <v>454324</v>
      </c>
    </row>
    <row r="56" spans="1:12" s="6" customFormat="1" x14ac:dyDescent="0.25">
      <c r="A56" s="10" t="s">
        <v>153</v>
      </c>
      <c r="B56" s="10" t="s">
        <v>154</v>
      </c>
      <c r="C56" s="10" t="s">
        <v>155</v>
      </c>
      <c r="D56" s="11">
        <f>-D12</f>
        <v>-7895060</v>
      </c>
      <c r="E56" s="11">
        <f>-E12</f>
        <v>-7479000</v>
      </c>
      <c r="F56" s="11">
        <f>-F12</f>
        <v>-7895060</v>
      </c>
      <c r="G56" s="11">
        <f>-G12</f>
        <v>-7895060</v>
      </c>
      <c r="H56" s="11">
        <f>-H12</f>
        <v>-7829586</v>
      </c>
      <c r="I56" s="11">
        <f>-I12</f>
        <v>-4194018</v>
      </c>
      <c r="J56" s="11">
        <f>H56-I56</f>
        <v>-3635568</v>
      </c>
      <c r="K56" s="11">
        <f>-K12</f>
        <v>-3322767</v>
      </c>
    </row>
    <row r="57" spans="1:12" s="6" customFormat="1" x14ac:dyDescent="0.25">
      <c r="A57" s="10" t="s">
        <v>156</v>
      </c>
      <c r="B57" s="10" t="s">
        <v>157</v>
      </c>
      <c r="C57" s="10" t="s">
        <v>158</v>
      </c>
      <c r="D57" s="11" t="str">
        <f>D58</f>
        <v>=</v>
      </c>
      <c r="E57" s="11" t="str">
        <f>E58</f>
        <v>=</v>
      </c>
      <c r="F57" s="11" t="str">
        <f>F58</f>
        <v>=</v>
      </c>
      <c r="G57" s="11" t="str">
        <f>G58</f>
        <v>=</v>
      </c>
      <c r="H57" s="11" t="str">
        <f>H58</f>
        <v>=</v>
      </c>
      <c r="I57" s="11" t="str">
        <f>I58</f>
        <v>=</v>
      </c>
      <c r="J57" s="11" t="e">
        <f>H57-I57</f>
        <v>#VALUE!</v>
      </c>
      <c r="K57" s="11" t="str">
        <f>K58</f>
        <v>=</v>
      </c>
    </row>
    <row r="58" spans="1:12" s="6" customFormat="1" x14ac:dyDescent="0.25">
      <c r="A58" s="10" t="s">
        <v>159</v>
      </c>
      <c r="B58" s="10" t="s">
        <v>160</v>
      </c>
      <c r="C58" s="10" t="s">
        <v>161</v>
      </c>
      <c r="D58" s="11" t="s">
        <v>162</v>
      </c>
      <c r="E58" s="11" t="s">
        <v>162</v>
      </c>
      <c r="F58" s="11" t="s">
        <v>162</v>
      </c>
      <c r="G58" s="11" t="s">
        <v>162</v>
      </c>
      <c r="H58" s="11" t="s">
        <v>162</v>
      </c>
      <c r="I58" s="11" t="s">
        <v>162</v>
      </c>
      <c r="J58" s="11" t="e">
        <f>H58-I58</f>
        <v>#VALUE!</v>
      </c>
      <c r="K58" s="11" t="s">
        <v>162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</row>
    <row r="60" spans="1:12" x14ac:dyDescent="0.25">
      <c r="A60" s="13" t="s">
        <v>163</v>
      </c>
      <c r="B60" s="13"/>
      <c r="C60" s="13"/>
      <c r="D60" s="13"/>
      <c r="E60" s="13" t="s">
        <v>165</v>
      </c>
      <c r="F60" s="13"/>
      <c r="G60" s="13"/>
      <c r="H60" s="13"/>
      <c r="I60" s="13" t="s">
        <v>166</v>
      </c>
      <c r="J60" s="13"/>
      <c r="K60" s="13"/>
      <c r="L60" s="13"/>
    </row>
    <row r="61" spans="1:12" x14ac:dyDescent="0.25">
      <c r="A61" s="3" t="s">
        <v>164</v>
      </c>
      <c r="B61" s="3"/>
      <c r="C61" s="3"/>
      <c r="D61" s="3"/>
      <c r="E61" s="3" t="s">
        <v>165</v>
      </c>
      <c r="F61" s="3"/>
      <c r="G61" s="3"/>
      <c r="H61" s="3"/>
      <c r="I61" s="3" t="s">
        <v>167</v>
      </c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3">
    <mergeCell ref="K9:K10"/>
    <mergeCell ref="A60:D60"/>
    <mergeCell ref="A61:D61"/>
    <mergeCell ref="E60:H60"/>
    <mergeCell ref="E61:H61"/>
    <mergeCell ref="I60:L60"/>
    <mergeCell ref="I61:L61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2017-02-02T14:39:52Z</dcterms:created>
  <dcterms:modified xsi:type="dcterms:W3CDTF">2017-02-02T14:39:55Z</dcterms:modified>
</cp:coreProperties>
</file>