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K16" i="1"/>
  <c r="K15" i="1" s="1"/>
  <c r="J17" i="1"/>
  <c r="J18" i="1"/>
  <c r="J19" i="1"/>
  <c r="D20" i="1"/>
  <c r="E20" i="1"/>
  <c r="F20" i="1"/>
  <c r="G20" i="1"/>
  <c r="H20" i="1"/>
  <c r="J20" i="1" s="1"/>
  <c r="I20" i="1"/>
  <c r="K20" i="1"/>
  <c r="J21" i="1"/>
  <c r="J22" i="1"/>
  <c r="J23" i="1"/>
  <c r="J24" i="1"/>
  <c r="J25" i="1"/>
  <c r="D27" i="1"/>
  <c r="D26" i="1" s="1"/>
  <c r="E27" i="1"/>
  <c r="E26" i="1" s="1"/>
  <c r="F27" i="1"/>
  <c r="F26" i="1" s="1"/>
  <c r="G27" i="1"/>
  <c r="G26" i="1" s="1"/>
  <c r="H27" i="1"/>
  <c r="H26" i="1" s="1"/>
  <c r="I27" i="1"/>
  <c r="I26" i="1" s="1"/>
  <c r="K27" i="1"/>
  <c r="K26" i="1" s="1"/>
  <c r="J28" i="1"/>
  <c r="J29" i="1"/>
  <c r="J30" i="1"/>
  <c r="J31" i="1"/>
  <c r="J32" i="1"/>
  <c r="J33" i="1"/>
  <c r="J34" i="1"/>
  <c r="D35" i="1"/>
  <c r="E35" i="1"/>
  <c r="F35" i="1"/>
  <c r="G35" i="1"/>
  <c r="H35" i="1"/>
  <c r="J35" i="1" s="1"/>
  <c r="I35" i="1"/>
  <c r="K35" i="1"/>
  <c r="J36" i="1"/>
  <c r="D37" i="1"/>
  <c r="E37" i="1"/>
  <c r="F37" i="1"/>
  <c r="G37" i="1"/>
  <c r="H37" i="1"/>
  <c r="J37" i="1" s="1"/>
  <c r="I37" i="1"/>
  <c r="K37" i="1"/>
  <c r="J38" i="1"/>
  <c r="J39" i="1"/>
  <c r="D43" i="1"/>
  <c r="D42" i="1" s="1"/>
  <c r="D41" i="1" s="1"/>
  <c r="D40" i="1" s="1"/>
  <c r="E43" i="1"/>
  <c r="E42" i="1" s="1"/>
  <c r="E41" i="1" s="1"/>
  <c r="E40" i="1" s="1"/>
  <c r="F43" i="1"/>
  <c r="F42" i="1" s="1"/>
  <c r="F41" i="1" s="1"/>
  <c r="F40" i="1" s="1"/>
  <c r="G43" i="1"/>
  <c r="G42" i="1" s="1"/>
  <c r="G41" i="1" s="1"/>
  <c r="G40" i="1" s="1"/>
  <c r="H43" i="1"/>
  <c r="H42" i="1" s="1"/>
  <c r="I43" i="1"/>
  <c r="J43" i="1" s="1"/>
  <c r="K43" i="1"/>
  <c r="K42" i="1" s="1"/>
  <c r="K41" i="1" s="1"/>
  <c r="K40" i="1" s="1"/>
  <c r="J44" i="1"/>
  <c r="J45" i="1"/>
  <c r="J46" i="1"/>
  <c r="J47" i="1"/>
  <c r="J42" i="1" l="1"/>
  <c r="H41" i="1"/>
  <c r="E13" i="1"/>
  <c r="E12" i="1" s="1"/>
  <c r="E14" i="1"/>
  <c r="K13" i="1"/>
  <c r="K12" i="1" s="1"/>
  <c r="K14" i="1"/>
  <c r="D13" i="1"/>
  <c r="D12" i="1" s="1"/>
  <c r="D14" i="1"/>
  <c r="I13" i="1"/>
  <c r="I12" i="1" s="1"/>
  <c r="I14" i="1"/>
  <c r="G13" i="1"/>
  <c r="G12" i="1" s="1"/>
  <c r="G14" i="1"/>
  <c r="H13" i="1"/>
  <c r="H14" i="1"/>
  <c r="J15" i="1"/>
  <c r="J26" i="1"/>
  <c r="F13" i="1"/>
  <c r="F12" i="1" s="1"/>
  <c r="F14" i="1"/>
  <c r="I42" i="1"/>
  <c r="I41" i="1" s="1"/>
  <c r="I40" i="1" s="1"/>
  <c r="J27" i="1"/>
  <c r="J16" i="1"/>
  <c r="J14" i="1" l="1"/>
  <c r="H12" i="1"/>
  <c r="J12" i="1" s="1"/>
  <c r="J13" i="1"/>
  <c r="J41" i="1"/>
  <c r="H40" i="1"/>
  <c r="J40" i="1" s="1"/>
</calcChain>
</file>

<file path=xl/sharedStrings.xml><?xml version="1.0" encoding="utf-8"?>
<sst xmlns="http://schemas.openxmlformats.org/spreadsheetml/2006/main" count="135" uniqueCount="134">
  <si>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</si>
  <si>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</si>
  <si>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</si>
  <si>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</si>
  <si>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</si>
  <si>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4, Anul: 2016</t>
  </si>
  <si>
    <t>Capitolul: 51.02.01.03 - Autoritati executive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</si>
  <si>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</si>
  <si>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</si>
  <si>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</si>
  <si>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</si>
  <si>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</si>
  <si>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</si>
  <si>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</si>
  <si>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</si>
  <si>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</si>
  <si>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</si>
  <si>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</si>
  <si>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</si>
  <si>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</si>
  <si>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</si>
  <si>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</si>
  <si>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</si>
  <si>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</si>
  <si>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</si>
  <si>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</si>
  <si>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</si>
  <si>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</si>
  <si>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</si>
  <si>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</si>
  <si>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</si>
  <si>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</si>
  <si>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</si>
  <si>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</si>
  <si>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</si>
  <si>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</si>
  <si>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</si>
  <si>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</si>
  <si>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</si>
  <si>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</si>
  <si>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</si>
  <si>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</si>
  <si>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24</t>
  </si>
  <si>
    <t>Alte drepturi salariale in bani</t>
  </si>
  <si>
    <t>10.01.30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</si>
  <si>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</si>
  <si>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</si>
  <si>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</si>
  <si>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</si>
  <si>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</si>
  <si>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</si>
  <si>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</si>
  <si>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</si>
  <si>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</si>
  <si>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</si>
  <si>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</si>
  <si>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</si>
  <si>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</si>
  <si>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</si>
  <si>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</si>
  <si>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</si>
  <si>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</si>
  <si>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</si>
  <si>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</si>
  <si>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</si>
  <si>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</si>
  <si>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</si>
  <si>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</si>
  <si>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</si>
  <si>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</si>
  <si>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</si>
  <si>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</si>
  <si>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</si>
  <si>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</si>
  <si>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</si>
  <si>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</si>
  <si>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</si>
  <si>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</si>
  <si>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</si>
  <si>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</si>
  <si>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</si>
  <si>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</si>
  <si>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</si>
  <si>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</si>
  <si>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</si>
  <si>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</si>
  <si>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</si>
  <si>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</si>
  <si>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</si>
  <si>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</si>
  <si>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</si>
  <si>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</si>
  <si>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</si>
  <si>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</si>
  <si>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</si>
  <si>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</si>
  <si>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</si>
  <si>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</si>
  <si>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</si>
  <si>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</si>
  <si>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</si>
  <si>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</si>
  <si>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</si>
  <si>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</si>
  <si>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</si>
  <si>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</si>
  <si>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</si>
  <si>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</si>
  <si>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</si>
  <si>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</si>
  <si>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</si>
  <si>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</si>
  <si>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</si>
  <si>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</si>
  <si>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</si>
  <si>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</si>
  <si>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</si>
  <si>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373</t>
  </si>
  <si>
    <t>Constructii</t>
  </si>
  <si>
    <t>71.01.01</t>
  </si>
  <si>
    <t>374</t>
  </si>
  <si>
    <t>Masini, echipamente si mijloace de transport</t>
  </si>
  <si>
    <t>71.01.02</t>
  </si>
  <si>
    <t>375</t>
  </si>
  <si>
    <t>Mobilier, aparatura birotica si alte active corporale</t>
  </si>
  <si>
    <t>71.01.03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</si>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</sst>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D13+D40</f>
        <v>753610</v>
      </c>
      <c r="E12" s="11">
        <f>E13+E40</f>
        <v>701800</v>
      </c>
      <c r="F12" s="11">
        <f>F13+F40</f>
        <v>753610</v>
      </c>
      <c r="G12" s="11">
        <f>G13+G40</f>
        <v>753610</v>
      </c>
      <c r="H12" s="11">
        <f>H13+H40</f>
        <v>736682</v>
      </c>
      <c r="I12" s="11">
        <f>I13+I40</f>
        <v>688754</v>
      </c>
      <c r="J12" s="11">
        <f>H12-I12</f>
        <v>47928</v>
      </c>
      <c r="K12" s="11">
        <f>K13+K40</f>
        <v>762083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D15+D26</f>
        <v>711300</v>
      </c>
      <c r="E13" s="11">
        <f>E15+E26</f>
        <v>701800</v>
      </c>
      <c r="F13" s="11">
        <f>F15+F26</f>
        <v>711300</v>
      </c>
      <c r="G13" s="11">
        <f>G15+G26</f>
        <v>711300</v>
      </c>
      <c r="H13" s="11">
        <f>H15+H26</f>
        <v>694372</v>
      </c>
      <c r="I13" s="11">
        <f>I15+I26</f>
        <v>649161</v>
      </c>
      <c r="J13" s="11">
        <f>H13-I13</f>
        <v>45211</v>
      </c>
      <c r="K13" s="11">
        <f>K15+K26</f>
        <v>645586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D15+D26</f>
        <v>711300</v>
      </c>
      <c r="E14" s="11">
        <f>E15+E26</f>
        <v>701800</v>
      </c>
      <c r="F14" s="11">
        <f>F15+F26</f>
        <v>711300</v>
      </c>
      <c r="G14" s="11">
        <f>G15+G26</f>
        <v>711300</v>
      </c>
      <c r="H14" s="11">
        <f>H15+H26</f>
        <v>694372</v>
      </c>
      <c r="I14" s="11">
        <f>I15+I26</f>
        <v>649161</v>
      </c>
      <c r="J14" s="11">
        <f>H14-I14</f>
        <v>45211</v>
      </c>
      <c r="K14" s="11">
        <f>K15+K26</f>
        <v>645586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D16+D20</f>
        <v>500000</v>
      </c>
      <c r="E15" s="11">
        <f>E16+E20</f>
        <v>500000</v>
      </c>
      <c r="F15" s="11">
        <f>F16+F20</f>
        <v>500000</v>
      </c>
      <c r="G15" s="11">
        <f>G16+G20</f>
        <v>500000</v>
      </c>
      <c r="H15" s="11">
        <f>H16+H20</f>
        <v>483072</v>
      </c>
      <c r="I15" s="11">
        <f>I16+I20</f>
        <v>483072</v>
      </c>
      <c r="J15" s="11">
        <f>H15-I15</f>
        <v>0</v>
      </c>
      <c r="K15" s="11">
        <f>K16+K20</f>
        <v>483118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D17+D18+D19</f>
        <v>409580</v>
      </c>
      <c r="E16" s="11">
        <f>E17+E18+E19</f>
        <v>414680</v>
      </c>
      <c r="F16" s="11">
        <f>F17+F18+F19</f>
        <v>409580</v>
      </c>
      <c r="G16" s="11">
        <f>G17+G18+G19</f>
        <v>409580</v>
      </c>
      <c r="H16" s="11">
        <f>H17+H18+H19</f>
        <v>396163</v>
      </c>
      <c r="I16" s="11">
        <f>I17+I18+I19</f>
        <v>396163</v>
      </c>
      <c r="J16" s="11">
        <f>H16-I16</f>
        <v>0</v>
      </c>
      <c r="K16" s="11">
        <f>K17+K18+K19</f>
        <v>395723</v>
      </c>
    </row>
    <row r="17" spans="1:11" s="6" customFormat="1" x14ac:dyDescent="0.25">
      <c r="A17" s="10" t="s">
        <v>36</v>
      </c>
      <c r="B17" s="10" t="s">
        <v>37</v>
      </c>
      <c r="C17" s="10" t="s">
        <v>38</v>
      </c>
      <c r="D17" s="11">
        <v>367480</v>
      </c>
      <c r="E17" s="11">
        <v>372680</v>
      </c>
      <c r="F17" s="11">
        <v>367480</v>
      </c>
      <c r="G17" s="11">
        <v>367480</v>
      </c>
      <c r="H17" s="11">
        <v>363211</v>
      </c>
      <c r="I17" s="11">
        <v>363211</v>
      </c>
      <c r="J17" s="11">
        <f>H17-I17</f>
        <v>0</v>
      </c>
      <c r="K17" s="11">
        <v>362375</v>
      </c>
    </row>
    <row r="18" spans="1:11" s="6" customFormat="1" ht="22.5" x14ac:dyDescent="0.25">
      <c r="A18" s="10" t="s">
        <v>39</v>
      </c>
      <c r="B18" s="10" t="s">
        <v>40</v>
      </c>
      <c r="C18" s="10" t="s">
        <v>41</v>
      </c>
      <c r="D18" s="11">
        <v>42000</v>
      </c>
      <c r="E18" s="11">
        <v>42000</v>
      </c>
      <c r="F18" s="11">
        <v>42000</v>
      </c>
      <c r="G18" s="11">
        <v>42000</v>
      </c>
      <c r="H18" s="11">
        <v>32868</v>
      </c>
      <c r="I18" s="11">
        <v>32868</v>
      </c>
      <c r="J18" s="11">
        <f>H18-I18</f>
        <v>0</v>
      </c>
      <c r="K18" s="11">
        <v>33264</v>
      </c>
    </row>
    <row r="19" spans="1:11" s="6" customFormat="1" x14ac:dyDescent="0.25">
      <c r="A19" s="10" t="s">
        <v>42</v>
      </c>
      <c r="B19" s="10" t="s">
        <v>43</v>
      </c>
      <c r="C19" s="10" t="s">
        <v>44</v>
      </c>
      <c r="D19" s="11">
        <v>100</v>
      </c>
      <c r="E19" s="11">
        <v>0</v>
      </c>
      <c r="F19" s="11">
        <v>100</v>
      </c>
      <c r="G19" s="11">
        <v>100</v>
      </c>
      <c r="H19" s="11">
        <v>84</v>
      </c>
      <c r="I19" s="11">
        <v>84</v>
      </c>
      <c r="J19" s="11">
        <f>H19-I19</f>
        <v>0</v>
      </c>
      <c r="K19" s="11">
        <v>84</v>
      </c>
    </row>
    <row r="20" spans="1:11" s="6" customFormat="1" x14ac:dyDescent="0.25">
      <c r="A20" s="10" t="s">
        <v>45</v>
      </c>
      <c r="B20" s="10" t="s">
        <v>46</v>
      </c>
      <c r="C20" s="10" t="s">
        <v>47</v>
      </c>
      <c r="D20" s="11">
        <f>D21+D22+D23+D24+D25</f>
        <v>90420</v>
      </c>
      <c r="E20" s="11">
        <f>E21+E22+E23+E24+E25</f>
        <v>85320</v>
      </c>
      <c r="F20" s="11">
        <f>F21+F22+F23+F24+F25</f>
        <v>90420</v>
      </c>
      <c r="G20" s="11">
        <f>G21+G22+G23+G24+G25</f>
        <v>90420</v>
      </c>
      <c r="H20" s="11">
        <f>H21+H22+H23+H24+H25</f>
        <v>86909</v>
      </c>
      <c r="I20" s="11">
        <f>I21+I22+I23+I24+I25</f>
        <v>86909</v>
      </c>
      <c r="J20" s="11">
        <f>H20-I20</f>
        <v>0</v>
      </c>
      <c r="K20" s="11">
        <f>K21+K22+K23+K24+K25</f>
        <v>87395</v>
      </c>
    </row>
    <row r="21" spans="1:11" s="6" customFormat="1" x14ac:dyDescent="0.25">
      <c r="A21" s="10" t="s">
        <v>48</v>
      </c>
      <c r="B21" s="10" t="s">
        <v>49</v>
      </c>
      <c r="C21" s="10" t="s">
        <v>50</v>
      </c>
      <c r="D21" s="11">
        <v>63200</v>
      </c>
      <c r="E21" s="11">
        <v>58200</v>
      </c>
      <c r="F21" s="11">
        <v>63200</v>
      </c>
      <c r="G21" s="11">
        <v>63200</v>
      </c>
      <c r="H21" s="11">
        <v>61431</v>
      </c>
      <c r="I21" s="11">
        <v>61431</v>
      </c>
      <c r="J21" s="11">
        <f>H21-I21</f>
        <v>0</v>
      </c>
      <c r="K21" s="11">
        <v>61903</v>
      </c>
    </row>
    <row r="22" spans="1:11" s="6" customFormat="1" x14ac:dyDescent="0.25">
      <c r="A22" s="10" t="s">
        <v>51</v>
      </c>
      <c r="B22" s="10" t="s">
        <v>52</v>
      </c>
      <c r="C22" s="10" t="s">
        <v>53</v>
      </c>
      <c r="D22" s="11">
        <v>1920</v>
      </c>
      <c r="E22" s="11">
        <v>1920</v>
      </c>
      <c r="F22" s="11">
        <v>1920</v>
      </c>
      <c r="G22" s="11">
        <v>1920</v>
      </c>
      <c r="H22" s="11">
        <v>1920</v>
      </c>
      <c r="I22" s="11">
        <v>1920</v>
      </c>
      <c r="J22" s="11">
        <f>H22-I22</f>
        <v>0</v>
      </c>
      <c r="K22" s="11">
        <v>1934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21400</v>
      </c>
      <c r="E23" s="11">
        <v>21400</v>
      </c>
      <c r="F23" s="11">
        <v>21400</v>
      </c>
      <c r="G23" s="11">
        <v>21400</v>
      </c>
      <c r="H23" s="11">
        <v>20514</v>
      </c>
      <c r="I23" s="11">
        <v>20514</v>
      </c>
      <c r="J23" s="11">
        <f>H23-I23</f>
        <v>0</v>
      </c>
      <c r="K23" s="11">
        <v>20487</v>
      </c>
    </row>
    <row r="24" spans="1:11" s="6" customFormat="1" ht="22.5" x14ac:dyDescent="0.25">
      <c r="A24" s="10" t="s">
        <v>57</v>
      </c>
      <c r="B24" s="10" t="s">
        <v>58</v>
      </c>
      <c r="C24" s="10" t="s">
        <v>59</v>
      </c>
      <c r="D24" s="11">
        <v>600</v>
      </c>
      <c r="E24" s="11">
        <v>600</v>
      </c>
      <c r="F24" s="11">
        <v>600</v>
      </c>
      <c r="G24" s="11">
        <v>600</v>
      </c>
      <c r="H24" s="11">
        <v>579</v>
      </c>
      <c r="I24" s="11">
        <v>579</v>
      </c>
      <c r="J24" s="11">
        <f>H24-I24</f>
        <v>0</v>
      </c>
      <c r="K24" s="11">
        <v>582</v>
      </c>
    </row>
    <row r="25" spans="1:11" s="6" customFormat="1" x14ac:dyDescent="0.25">
      <c r="A25" s="10" t="s">
        <v>60</v>
      </c>
      <c r="B25" s="10" t="s">
        <v>61</v>
      </c>
      <c r="C25" s="10" t="s">
        <v>62</v>
      </c>
      <c r="D25" s="11">
        <v>3300</v>
      </c>
      <c r="E25" s="11">
        <v>3200</v>
      </c>
      <c r="F25" s="11">
        <v>3300</v>
      </c>
      <c r="G25" s="11">
        <v>3300</v>
      </c>
      <c r="H25" s="11">
        <v>2465</v>
      </c>
      <c r="I25" s="11">
        <v>2465</v>
      </c>
      <c r="J25" s="11">
        <f>H25-I25</f>
        <v>0</v>
      </c>
      <c r="K25" s="11">
        <v>2489</v>
      </c>
    </row>
    <row r="26" spans="1:11" s="6" customFormat="1" ht="22.5" x14ac:dyDescent="0.25">
      <c r="A26" s="10" t="s">
        <v>63</v>
      </c>
      <c r="B26" s="10" t="s">
        <v>64</v>
      </c>
      <c r="C26" s="10" t="s">
        <v>65</v>
      </c>
      <c r="D26" s="11">
        <f>D27+D34+D35+D37+D39</f>
        <v>211300</v>
      </c>
      <c r="E26" s="11">
        <f>E27+E34+E35+E37+E39</f>
        <v>201800</v>
      </c>
      <c r="F26" s="11">
        <f>F27+F34+F35+F37+F39</f>
        <v>211300</v>
      </c>
      <c r="G26" s="11">
        <f>G27+G34+G35+G37+G39</f>
        <v>211300</v>
      </c>
      <c r="H26" s="11">
        <f>H27+H34+H35+H37+H39</f>
        <v>211300</v>
      </c>
      <c r="I26" s="11">
        <f>I27+I34+I35+I37+I39</f>
        <v>166089</v>
      </c>
      <c r="J26" s="11">
        <f>H26-I26</f>
        <v>45211</v>
      </c>
      <c r="K26" s="11">
        <f>K27+K34+K35+K37+K39</f>
        <v>162468</v>
      </c>
    </row>
    <row r="27" spans="1:11" s="6" customFormat="1" x14ac:dyDescent="0.25">
      <c r="A27" s="10" t="s">
        <v>66</v>
      </c>
      <c r="B27" s="10" t="s">
        <v>67</v>
      </c>
      <c r="C27" s="10" t="s">
        <v>68</v>
      </c>
      <c r="D27" s="11">
        <f>D28+D29+D30+D31+D32+D33</f>
        <v>199300</v>
      </c>
      <c r="E27" s="11">
        <f>E28+E29+E30+E31+E32+E33</f>
        <v>139800</v>
      </c>
      <c r="F27" s="11">
        <f>F28+F29+F30+F31+F32+F33</f>
        <v>199300</v>
      </c>
      <c r="G27" s="11">
        <f>G28+G29+G30+G31+G32+G33</f>
        <v>199300</v>
      </c>
      <c r="H27" s="11">
        <f>H28+H29+H30+H31+H32+H33</f>
        <v>199300</v>
      </c>
      <c r="I27" s="11">
        <f>I28+I29+I30+I31+I32+I33</f>
        <v>162696</v>
      </c>
      <c r="J27" s="11">
        <f>H27-I27</f>
        <v>36604</v>
      </c>
      <c r="K27" s="11">
        <f>K28+K29+K30+K31+K32+K33</f>
        <v>159075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v>4800</v>
      </c>
      <c r="E28" s="11">
        <v>4800</v>
      </c>
      <c r="F28" s="11">
        <v>4800</v>
      </c>
      <c r="G28" s="11">
        <v>4800</v>
      </c>
      <c r="H28" s="11">
        <v>4800</v>
      </c>
      <c r="I28" s="11">
        <v>3991</v>
      </c>
      <c r="J28" s="11">
        <f>H28-I28</f>
        <v>809</v>
      </c>
      <c r="K28" s="11">
        <v>3991</v>
      </c>
    </row>
    <row r="29" spans="1:11" s="6" customFormat="1" x14ac:dyDescent="0.25">
      <c r="A29" s="10" t="s">
        <v>72</v>
      </c>
      <c r="B29" s="10" t="s">
        <v>73</v>
      </c>
      <c r="C29" s="10" t="s">
        <v>74</v>
      </c>
      <c r="D29" s="11">
        <v>9000</v>
      </c>
      <c r="E29" s="11">
        <v>9000</v>
      </c>
      <c r="F29" s="11">
        <v>9000</v>
      </c>
      <c r="G29" s="11">
        <v>9000</v>
      </c>
      <c r="H29" s="11">
        <v>9000</v>
      </c>
      <c r="I29" s="11">
        <v>3818</v>
      </c>
      <c r="J29" s="11">
        <f>H29-I29</f>
        <v>5182</v>
      </c>
      <c r="K29" s="11">
        <v>3819</v>
      </c>
    </row>
    <row r="30" spans="1:11" s="6" customFormat="1" x14ac:dyDescent="0.25">
      <c r="A30" s="10" t="s">
        <v>75</v>
      </c>
      <c r="B30" s="10" t="s">
        <v>76</v>
      </c>
      <c r="C30" s="10" t="s">
        <v>77</v>
      </c>
      <c r="D30" s="11">
        <v>8000</v>
      </c>
      <c r="E30" s="11">
        <v>8000</v>
      </c>
      <c r="F30" s="11">
        <v>8000</v>
      </c>
      <c r="G30" s="11">
        <v>8000</v>
      </c>
      <c r="H30" s="11">
        <v>8000</v>
      </c>
      <c r="I30" s="11">
        <v>0</v>
      </c>
      <c r="J30" s="11">
        <f>H30-I30</f>
        <v>8000</v>
      </c>
      <c r="K30" s="11">
        <v>0</v>
      </c>
    </row>
    <row r="31" spans="1:11" s="6" customFormat="1" x14ac:dyDescent="0.25">
      <c r="A31" s="10" t="s">
        <v>78</v>
      </c>
      <c r="B31" s="10" t="s">
        <v>79</v>
      </c>
      <c r="C31" s="10" t="s">
        <v>80</v>
      </c>
      <c r="D31" s="11">
        <v>14000</v>
      </c>
      <c r="E31" s="11">
        <v>14000</v>
      </c>
      <c r="F31" s="11">
        <v>14000</v>
      </c>
      <c r="G31" s="11">
        <v>14000</v>
      </c>
      <c r="H31" s="11">
        <v>14000</v>
      </c>
      <c r="I31" s="11">
        <v>10234</v>
      </c>
      <c r="J31" s="11">
        <f>H31-I31</f>
        <v>3766</v>
      </c>
      <c r="K31" s="11">
        <v>9934</v>
      </c>
    </row>
    <row r="32" spans="1:11" s="6" customFormat="1" x14ac:dyDescent="0.25">
      <c r="A32" s="10" t="s">
        <v>81</v>
      </c>
      <c r="B32" s="10" t="s">
        <v>82</v>
      </c>
      <c r="C32" s="10" t="s">
        <v>83</v>
      </c>
      <c r="D32" s="11">
        <v>29000</v>
      </c>
      <c r="E32" s="11">
        <v>29000</v>
      </c>
      <c r="F32" s="11">
        <v>29000</v>
      </c>
      <c r="G32" s="11">
        <v>29000</v>
      </c>
      <c r="H32" s="11">
        <v>29000</v>
      </c>
      <c r="I32" s="11">
        <v>26521</v>
      </c>
      <c r="J32" s="11">
        <f>H32-I32</f>
        <v>2479</v>
      </c>
      <c r="K32" s="11">
        <v>26521</v>
      </c>
    </row>
    <row r="33" spans="1:11" s="6" customFormat="1" ht="22.5" x14ac:dyDescent="0.25">
      <c r="A33" s="10" t="s">
        <v>84</v>
      </c>
      <c r="B33" s="10" t="s">
        <v>85</v>
      </c>
      <c r="C33" s="10" t="s">
        <v>86</v>
      </c>
      <c r="D33" s="11">
        <v>134500</v>
      </c>
      <c r="E33" s="11">
        <v>75000</v>
      </c>
      <c r="F33" s="11">
        <v>134500</v>
      </c>
      <c r="G33" s="11">
        <v>134500</v>
      </c>
      <c r="H33" s="11">
        <v>134500</v>
      </c>
      <c r="I33" s="11">
        <v>118132</v>
      </c>
      <c r="J33" s="11">
        <f>H33-I33</f>
        <v>16368</v>
      </c>
      <c r="K33" s="11">
        <v>114810</v>
      </c>
    </row>
    <row r="34" spans="1:11" s="6" customFormat="1" x14ac:dyDescent="0.25">
      <c r="A34" s="10" t="s">
        <v>87</v>
      </c>
      <c r="B34" s="10" t="s">
        <v>88</v>
      </c>
      <c r="C34" s="10" t="s">
        <v>89</v>
      </c>
      <c r="D34" s="11">
        <v>0</v>
      </c>
      <c r="E34" s="11">
        <v>50000</v>
      </c>
      <c r="F34" s="11">
        <v>0</v>
      </c>
      <c r="G34" s="11">
        <v>0</v>
      </c>
      <c r="H34" s="11">
        <v>0</v>
      </c>
      <c r="I34" s="11">
        <v>0</v>
      </c>
      <c r="J34" s="11">
        <f>H34-I34</f>
        <v>0</v>
      </c>
      <c r="K34" s="11">
        <v>0</v>
      </c>
    </row>
    <row r="35" spans="1:11" s="6" customFormat="1" ht="22.5" x14ac:dyDescent="0.25">
      <c r="A35" s="10" t="s">
        <v>90</v>
      </c>
      <c r="B35" s="10" t="s">
        <v>91</v>
      </c>
      <c r="C35" s="10" t="s">
        <v>92</v>
      </c>
      <c r="D35" s="11">
        <f>+D36</f>
        <v>3000</v>
      </c>
      <c r="E35" s="11">
        <f>+E36</f>
        <v>3000</v>
      </c>
      <c r="F35" s="11">
        <f>+F36</f>
        <v>3000</v>
      </c>
      <c r="G35" s="11">
        <f>+G36</f>
        <v>3000</v>
      </c>
      <c r="H35" s="11">
        <f>+H36</f>
        <v>3000</v>
      </c>
      <c r="I35" s="11">
        <f>+I36</f>
        <v>0</v>
      </c>
      <c r="J35" s="11">
        <f>H35-I35</f>
        <v>3000</v>
      </c>
      <c r="K35" s="11">
        <f>+K36</f>
        <v>0</v>
      </c>
    </row>
    <row r="36" spans="1:11" s="6" customFormat="1" x14ac:dyDescent="0.25">
      <c r="A36" s="10" t="s">
        <v>93</v>
      </c>
      <c r="B36" s="10" t="s">
        <v>94</v>
      </c>
      <c r="C36" s="10" t="s">
        <v>95</v>
      </c>
      <c r="D36" s="11">
        <v>3000</v>
      </c>
      <c r="E36" s="11">
        <v>3000</v>
      </c>
      <c r="F36" s="11">
        <v>3000</v>
      </c>
      <c r="G36" s="11">
        <v>3000</v>
      </c>
      <c r="H36" s="11">
        <v>3000</v>
      </c>
      <c r="I36" s="11">
        <v>0</v>
      </c>
      <c r="J36" s="11">
        <f>H36-I36</f>
        <v>3000</v>
      </c>
      <c r="K36" s="11">
        <v>0</v>
      </c>
    </row>
    <row r="37" spans="1:11" s="6" customFormat="1" ht="22.5" x14ac:dyDescent="0.25">
      <c r="A37" s="10" t="s">
        <v>96</v>
      </c>
      <c r="B37" s="10" t="s">
        <v>97</v>
      </c>
      <c r="C37" s="10" t="s">
        <v>98</v>
      </c>
      <c r="D37" s="11">
        <f>D38</f>
        <v>4000</v>
      </c>
      <c r="E37" s="11">
        <f>E38</f>
        <v>4000</v>
      </c>
      <c r="F37" s="11">
        <f>F38</f>
        <v>4000</v>
      </c>
      <c r="G37" s="11">
        <f>G38</f>
        <v>4000</v>
      </c>
      <c r="H37" s="11">
        <f>H38</f>
        <v>4000</v>
      </c>
      <c r="I37" s="11">
        <f>I38</f>
        <v>843</v>
      </c>
      <c r="J37" s="11">
        <f>H37-I37</f>
        <v>3157</v>
      </c>
      <c r="K37" s="11">
        <f>K38</f>
        <v>843</v>
      </c>
    </row>
    <row r="38" spans="1:11" s="6" customFormat="1" x14ac:dyDescent="0.25">
      <c r="A38" s="10" t="s">
        <v>99</v>
      </c>
      <c r="B38" s="10" t="s">
        <v>100</v>
      </c>
      <c r="C38" s="10" t="s">
        <v>101</v>
      </c>
      <c r="D38" s="11">
        <v>4000</v>
      </c>
      <c r="E38" s="11">
        <v>4000</v>
      </c>
      <c r="F38" s="11">
        <v>4000</v>
      </c>
      <c r="G38" s="11">
        <v>4000</v>
      </c>
      <c r="H38" s="11">
        <v>4000</v>
      </c>
      <c r="I38" s="11">
        <v>843</v>
      </c>
      <c r="J38" s="11">
        <f>H38-I38</f>
        <v>3157</v>
      </c>
      <c r="K38" s="11">
        <v>843</v>
      </c>
    </row>
    <row r="39" spans="1:11" s="6" customFormat="1" x14ac:dyDescent="0.25">
      <c r="A39" s="10" t="s">
        <v>102</v>
      </c>
      <c r="B39" s="10" t="s">
        <v>103</v>
      </c>
      <c r="C39" s="10" t="s">
        <v>104</v>
      </c>
      <c r="D39" s="11">
        <v>5000</v>
      </c>
      <c r="E39" s="11">
        <v>5000</v>
      </c>
      <c r="F39" s="11">
        <v>5000</v>
      </c>
      <c r="G39" s="11">
        <v>5000</v>
      </c>
      <c r="H39" s="11">
        <v>5000</v>
      </c>
      <c r="I39" s="11">
        <v>2550</v>
      </c>
      <c r="J39" s="11">
        <f>H39-I39</f>
        <v>2450</v>
      </c>
      <c r="K39" s="11">
        <v>2550</v>
      </c>
    </row>
    <row r="40" spans="1:11" s="6" customFormat="1" ht="22.5" x14ac:dyDescent="0.25">
      <c r="A40" s="10" t="s">
        <v>105</v>
      </c>
      <c r="B40" s="10" t="s">
        <v>106</v>
      </c>
      <c r="C40" s="10" t="s">
        <v>107</v>
      </c>
      <c r="D40" s="11">
        <f>+D41</f>
        <v>42310</v>
      </c>
      <c r="E40" s="11">
        <f>+E41</f>
        <v>0</v>
      </c>
      <c r="F40" s="11">
        <f>+F41</f>
        <v>42310</v>
      </c>
      <c r="G40" s="11">
        <f>+G41</f>
        <v>42310</v>
      </c>
      <c r="H40" s="11">
        <f>+H41</f>
        <v>42310</v>
      </c>
      <c r="I40" s="11">
        <f>+I41</f>
        <v>39593</v>
      </c>
      <c r="J40" s="11">
        <f>H40-I40</f>
        <v>2717</v>
      </c>
      <c r="K40" s="11">
        <f>+K41</f>
        <v>116497</v>
      </c>
    </row>
    <row r="41" spans="1:11" s="6" customFormat="1" x14ac:dyDescent="0.25">
      <c r="A41" s="10" t="s">
        <v>108</v>
      </c>
      <c r="B41" s="10" t="s">
        <v>109</v>
      </c>
      <c r="C41" s="10" t="s">
        <v>110</v>
      </c>
      <c r="D41" s="11">
        <f>D42</f>
        <v>42310</v>
      </c>
      <c r="E41" s="11">
        <f>E42</f>
        <v>0</v>
      </c>
      <c r="F41" s="11">
        <f>F42</f>
        <v>42310</v>
      </c>
      <c r="G41" s="11">
        <f>G42</f>
        <v>42310</v>
      </c>
      <c r="H41" s="11">
        <f>H42</f>
        <v>42310</v>
      </c>
      <c r="I41" s="11">
        <f>I42</f>
        <v>39593</v>
      </c>
      <c r="J41" s="11">
        <f>H41-I41</f>
        <v>2717</v>
      </c>
      <c r="K41" s="11">
        <f>K42</f>
        <v>116497</v>
      </c>
    </row>
    <row r="42" spans="1:11" s="6" customFormat="1" ht="22.5" x14ac:dyDescent="0.25">
      <c r="A42" s="10" t="s">
        <v>111</v>
      </c>
      <c r="B42" s="10" t="s">
        <v>112</v>
      </c>
      <c r="C42" s="10" t="s">
        <v>113</v>
      </c>
      <c r="D42" s="11">
        <f>D43</f>
        <v>42310</v>
      </c>
      <c r="E42" s="11">
        <f>E43</f>
        <v>0</v>
      </c>
      <c r="F42" s="11">
        <f>F43</f>
        <v>42310</v>
      </c>
      <c r="G42" s="11">
        <f>G43</f>
        <v>42310</v>
      </c>
      <c r="H42" s="11">
        <f>H43</f>
        <v>42310</v>
      </c>
      <c r="I42" s="11">
        <f>I43</f>
        <v>39593</v>
      </c>
      <c r="J42" s="11">
        <f>H42-I42</f>
        <v>2717</v>
      </c>
      <c r="K42" s="11">
        <f>K43</f>
        <v>116497</v>
      </c>
    </row>
    <row r="43" spans="1:11" s="6" customFormat="1" x14ac:dyDescent="0.25">
      <c r="A43" s="10" t="s">
        <v>114</v>
      </c>
      <c r="B43" s="10" t="s">
        <v>115</v>
      </c>
      <c r="C43" s="10" t="s">
        <v>116</v>
      </c>
      <c r="D43" s="11">
        <f>D44+D45+D46+D47</f>
        <v>42310</v>
      </c>
      <c r="E43" s="11">
        <f>E44+E45+E46+E47</f>
        <v>0</v>
      </c>
      <c r="F43" s="11">
        <f>F44+F45+F46+F47</f>
        <v>42310</v>
      </c>
      <c r="G43" s="11">
        <f>G44+G45+G46+G47</f>
        <v>42310</v>
      </c>
      <c r="H43" s="11">
        <f>H44+H45+H46+H47</f>
        <v>42310</v>
      </c>
      <c r="I43" s="11">
        <f>I44+I45+I46+I47</f>
        <v>39593</v>
      </c>
      <c r="J43" s="11">
        <f>H43-I43</f>
        <v>2717</v>
      </c>
      <c r="K43" s="11">
        <f>K44+K45+K46+K47</f>
        <v>116497</v>
      </c>
    </row>
    <row r="44" spans="1:11" s="6" customFormat="1" x14ac:dyDescent="0.25">
      <c r="A44" s="10" t="s">
        <v>117</v>
      </c>
      <c r="B44" s="10" t="s">
        <v>118</v>
      </c>
      <c r="C44" s="10" t="s">
        <v>119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f>H44-I44</f>
        <v>0</v>
      </c>
      <c r="K44" s="11">
        <v>1083</v>
      </c>
    </row>
    <row r="45" spans="1:11" s="6" customFormat="1" x14ac:dyDescent="0.25">
      <c r="A45" s="10" t="s">
        <v>120</v>
      </c>
      <c r="B45" s="10" t="s">
        <v>121</v>
      </c>
      <c r="C45" s="10" t="s">
        <v>122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f>H45-I45</f>
        <v>0</v>
      </c>
      <c r="K45" s="11">
        <v>88282</v>
      </c>
    </row>
    <row r="46" spans="1:11" s="6" customFormat="1" ht="22.5" x14ac:dyDescent="0.25">
      <c r="A46" s="10" t="s">
        <v>123</v>
      </c>
      <c r="B46" s="10" t="s">
        <v>124</v>
      </c>
      <c r="C46" s="10" t="s">
        <v>125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f>H46-I46</f>
        <v>0</v>
      </c>
      <c r="K46" s="11">
        <v>5121</v>
      </c>
    </row>
    <row r="47" spans="1:11" s="6" customFormat="1" x14ac:dyDescent="0.25">
      <c r="A47" s="10" t="s">
        <v>126</v>
      </c>
      <c r="B47" s="10" t="s">
        <v>127</v>
      </c>
      <c r="C47" s="10" t="s">
        <v>128</v>
      </c>
      <c r="D47" s="11">
        <v>42310</v>
      </c>
      <c r="E47" s="11">
        <v>0</v>
      </c>
      <c r="F47" s="11">
        <v>42310</v>
      </c>
      <c r="G47" s="11">
        <v>42310</v>
      </c>
      <c r="H47" s="11">
        <v>42310</v>
      </c>
      <c r="I47" s="11">
        <v>39593</v>
      </c>
      <c r="J47" s="11">
        <f>H47-I47</f>
        <v>2717</v>
      </c>
      <c r="K47" s="11">
        <v>22011</v>
      </c>
    </row>
    <row r="48" spans="1:11" s="6" customFormat="1" x14ac:dyDescent="0.25">
      <c r="A48" s="8"/>
      <c r="B48" s="8"/>
      <c r="C48" s="8"/>
      <c r="D48" s="9"/>
      <c r="E48" s="9"/>
      <c r="F48" s="9"/>
      <c r="G48" s="9"/>
      <c r="H48" s="9"/>
      <c r="I48" s="9"/>
      <c r="J48" s="9"/>
      <c r="K48" s="9"/>
    </row>
    <row r="49" spans="1:12" x14ac:dyDescent="0.25">
      <c r="A49" s="13" t="s">
        <v>129</v>
      </c>
      <c r="B49" s="13"/>
      <c r="C49" s="13"/>
      <c r="D49" s="13"/>
      <c r="E49" s="13" t="s">
        <v>131</v>
      </c>
      <c r="F49" s="13"/>
      <c r="G49" s="13"/>
      <c r="H49" s="13"/>
      <c r="I49" s="13" t="s">
        <v>132</v>
      </c>
      <c r="J49" s="13"/>
      <c r="K49" s="13"/>
      <c r="L49" s="13"/>
    </row>
    <row r="50" spans="1:12" x14ac:dyDescent="0.25">
      <c r="A50" s="3" t="s">
        <v>130</v>
      </c>
      <c r="B50" s="3"/>
      <c r="C50" s="3"/>
      <c r="D50" s="3"/>
      <c r="E50" s="3" t="s">
        <v>131</v>
      </c>
      <c r="F50" s="3"/>
      <c r="G50" s="3"/>
      <c r="H50" s="3"/>
      <c r="I50" s="3" t="s">
        <v>133</v>
      </c>
      <c r="J50" s="3"/>
      <c r="K50" s="3"/>
      <c r="L50" s="3"/>
    </row>
    <row r="97" spans="1:20" x14ac:dyDescent="0.25">
      <c r="A97" s="12"/>
      <c r="B97" s="12"/>
      <c r="C97" s="12"/>
      <c r="D97" s="12"/>
      <c r="I97" s="12"/>
      <c r="J97" s="12"/>
      <c r="K97" s="12"/>
      <c r="L97" s="12"/>
      <c r="Q97" s="12"/>
      <c r="R97" s="12"/>
      <c r="S97" s="12"/>
      <c r="T97" s="12"/>
    </row>
  </sheetData>
  <mergeCells count="23">
    <mergeCell ref="K9:K10"/>
    <mergeCell ref="A49:D49"/>
    <mergeCell ref="A50:D50"/>
    <mergeCell ref="E49:H49"/>
    <mergeCell ref="E50:H50"/>
    <mergeCell ref="I49:L49"/>
    <mergeCell ref="I50:L50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2017-02-02T14:38:27Z</dcterms:created>
  <dcterms:modified xsi:type="dcterms:W3CDTF">2017-02-02T14:38:29Z</dcterms:modified>
</cp:coreProperties>
</file>