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K16" i="1"/>
  <c r="K15" i="1" s="1"/>
  <c r="J17" i="1"/>
  <c r="J18" i="1"/>
  <c r="J19" i="1"/>
  <c r="J20" i="1"/>
  <c r="D21" i="1"/>
  <c r="E21" i="1"/>
  <c r="F21" i="1"/>
  <c r="G21" i="1"/>
  <c r="H21" i="1"/>
  <c r="J21" i="1" s="1"/>
  <c r="I21" i="1"/>
  <c r="K21" i="1"/>
  <c r="J22" i="1"/>
  <c r="J23" i="1"/>
  <c r="J24" i="1"/>
  <c r="J25" i="1"/>
  <c r="J26" i="1"/>
  <c r="D28" i="1"/>
  <c r="D27" i="1" s="1"/>
  <c r="E28" i="1"/>
  <c r="E27" i="1" s="1"/>
  <c r="F28" i="1"/>
  <c r="F27" i="1" s="1"/>
  <c r="G28" i="1"/>
  <c r="G27" i="1" s="1"/>
  <c r="H28" i="1"/>
  <c r="H27" i="1" s="1"/>
  <c r="I28" i="1"/>
  <c r="I27" i="1" s="1"/>
  <c r="J28" i="1"/>
  <c r="K28" i="1"/>
  <c r="K27" i="1" s="1"/>
  <c r="J29" i="1"/>
  <c r="J30" i="1"/>
  <c r="J31" i="1"/>
  <c r="J32" i="1"/>
  <c r="J33" i="1"/>
  <c r="J34" i="1"/>
  <c r="D35" i="1"/>
  <c r="E35" i="1"/>
  <c r="F35" i="1"/>
  <c r="G35" i="1"/>
  <c r="H35" i="1"/>
  <c r="I35" i="1"/>
  <c r="J35" i="1" s="1"/>
  <c r="K35" i="1"/>
  <c r="J36" i="1"/>
  <c r="D37" i="1"/>
  <c r="E37" i="1"/>
  <c r="F37" i="1"/>
  <c r="G37" i="1"/>
  <c r="H37" i="1"/>
  <c r="J37" i="1" s="1"/>
  <c r="I37" i="1"/>
  <c r="K37" i="1"/>
  <c r="J38" i="1"/>
  <c r="J39" i="1"/>
  <c r="D40" i="1"/>
  <c r="E40" i="1"/>
  <c r="F40" i="1"/>
  <c r="G40" i="1"/>
  <c r="H40" i="1"/>
  <c r="I40" i="1"/>
  <c r="J40" i="1"/>
  <c r="K40" i="1"/>
  <c r="J41" i="1"/>
  <c r="D42" i="1"/>
  <c r="E42" i="1"/>
  <c r="F42" i="1"/>
  <c r="G42" i="1"/>
  <c r="H42" i="1"/>
  <c r="J42" i="1" s="1"/>
  <c r="I42" i="1"/>
  <c r="K42" i="1"/>
  <c r="J43" i="1"/>
  <c r="D47" i="1"/>
  <c r="D46" i="1" s="1"/>
  <c r="D45" i="1" s="1"/>
  <c r="D44" i="1" s="1"/>
  <c r="E47" i="1"/>
  <c r="E46" i="1" s="1"/>
  <c r="E45" i="1" s="1"/>
  <c r="E44" i="1" s="1"/>
  <c r="F47" i="1"/>
  <c r="F46" i="1" s="1"/>
  <c r="F45" i="1" s="1"/>
  <c r="F44" i="1" s="1"/>
  <c r="G47" i="1"/>
  <c r="G46" i="1" s="1"/>
  <c r="G45" i="1" s="1"/>
  <c r="G44" i="1" s="1"/>
  <c r="H47" i="1"/>
  <c r="H46" i="1" s="1"/>
  <c r="I47" i="1"/>
  <c r="I46" i="1" s="1"/>
  <c r="I45" i="1" s="1"/>
  <c r="I44" i="1" s="1"/>
  <c r="K47" i="1"/>
  <c r="K46" i="1" s="1"/>
  <c r="K45" i="1" s="1"/>
  <c r="K44" i="1" s="1"/>
  <c r="J48" i="1"/>
  <c r="J49" i="1"/>
  <c r="J50" i="1"/>
  <c r="J51" i="1"/>
  <c r="K13" i="1" l="1"/>
  <c r="K12" i="1" s="1"/>
  <c r="K14" i="1"/>
  <c r="I13" i="1"/>
  <c r="I12" i="1" s="1"/>
  <c r="I14" i="1"/>
  <c r="H13" i="1"/>
  <c r="H14" i="1"/>
  <c r="J14" i="1" s="1"/>
  <c r="J15" i="1"/>
  <c r="J27" i="1"/>
  <c r="G13" i="1"/>
  <c r="G12" i="1" s="1"/>
  <c r="G14" i="1"/>
  <c r="F13" i="1"/>
  <c r="F12" i="1" s="1"/>
  <c r="F14" i="1"/>
  <c r="J46" i="1"/>
  <c r="H45" i="1"/>
  <c r="E13" i="1"/>
  <c r="E12" i="1" s="1"/>
  <c r="E14" i="1"/>
  <c r="D13" i="1"/>
  <c r="D12" i="1" s="1"/>
  <c r="D14" i="1"/>
  <c r="J16" i="1"/>
  <c r="J47" i="1"/>
  <c r="J13" i="1" l="1"/>
  <c r="J45" i="1"/>
  <c r="H44" i="1"/>
  <c r="J44" i="1" s="1"/>
  <c r="H12" i="1" l="1"/>
  <c r="J12" i="1" s="1"/>
</calcChain>
</file>

<file path=xl/sharedStrings.xml><?xml version="1.0" encoding="utf-8"?>
<sst xmlns="http://schemas.openxmlformats.org/spreadsheetml/2006/main" count="147" uniqueCount="146">
  <si>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</si>
  <si>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</si>
  <si>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</si>
  <si>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</si>
  <si>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</si>
  <si>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4, Anul: 2016</t>
  </si>
  <si>
    <t>Capitolul: 65.02.04.01 - Invatamant secundar inferior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</si>
  <si>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</si>
  <si>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</si>
  <si>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</si>
  <si>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</si>
  <si>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</si>
  <si>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</si>
  <si>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</si>
  <si>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</si>
  <si>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</si>
  <si>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</si>
  <si>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</si>
  <si>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</si>
  <si>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</si>
  <si>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</si>
  <si>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</si>
  <si>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</si>
  <si>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</si>
  <si>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</si>
  <si>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</si>
  <si>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</si>
  <si>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</si>
  <si>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</si>
  <si>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</si>
  <si>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</si>
  <si>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</si>
  <si>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</si>
  <si>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</si>
  <si>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</si>
  <si>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</si>
  <si>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</si>
  <si>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</si>
  <si>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</si>
  <si>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</si>
  <si>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</si>
  <si>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</si>
  <si>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</si>
  <si>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</si>
  <si>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</si>
  <si>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24</t>
  </si>
  <si>
    <t>Alte drepturi salariale in bani</t>
  </si>
  <si>
    <t>10.01.30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</si>
  <si>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</si>
  <si>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</si>
  <si>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</si>
  <si>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</si>
  <si>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</si>
  <si>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</si>
  <si>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</si>
  <si>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</si>
  <si>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</si>
  <si>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</si>
  <si>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</si>
  <si>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</si>
  <si>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</si>
  <si>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</si>
  <si>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</si>
  <si>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</si>
  <si>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</si>
  <si>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</si>
  <si>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</si>
  <si>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</si>
  <si>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</si>
  <si>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</si>
  <si>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</si>
  <si>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</si>
  <si>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</si>
  <si>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</si>
  <si>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</si>
  <si>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</si>
  <si>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</si>
  <si>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</si>
  <si>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</si>
  <si>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</si>
  <si>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</si>
  <si>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47</t>
  </si>
  <si>
    <t>Carburanti si lubrifianti</t>
  </si>
  <si>
    <t>20.01.05</t>
  </si>
  <si>
    <t>50</t>
  </si>
  <si>
    <t xml:space="preserve">Posta, telecomunicatii, radio, tv, internet </t>
  </si>
  <si>
    <t>20.01.08</t>
  </si>
  <si>
    <t>52</t>
  </si>
  <si>
    <t>Alte bunuri si servicii pentru intretinere si functionare</t>
  </si>
  <si>
    <t>20.01.30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</si>
  <si>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</si>
  <si>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</si>
  <si>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</si>
  <si>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</si>
  <si>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</si>
  <si>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</si>
  <si>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</si>
  <si>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</si>
  <si>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</si>
  <si>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</si>
  <si>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</si>
  <si>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</si>
  <si>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73</t>
  </si>
  <si>
    <t>Pregatire profesionala</t>
  </si>
  <si>
    <t>20.13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</si>
  <si>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</si>
  <si>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</si>
  <si>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</si>
  <si>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</si>
  <si>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</si>
  <si>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</si>
  <si>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167</t>
  </si>
  <si>
    <t>TITLUL XI ALTE CHELTUIELI   (cod 59.01+59.02+59.11+59.12+59.15+59.17+59.22+59.25+59.30)</t>
  </si>
  <si>
    <t>59</t>
  </si>
  <si>
    <t>168</t>
  </si>
  <si>
    <t xml:space="preserve">Burse </t>
  </si>
  <si>
    <t>59.01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</si>
  <si>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</si>
  <si>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</si>
  <si>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</si>
  <si>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</si>
  <si>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</si>
  <si>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</si>
  <si>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</si>
  <si>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</si>
  <si>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</si>
  <si>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</si>
  <si>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</si>
  <si>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</si>
  <si>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373</t>
  </si>
  <si>
    <t>Constructii</t>
  </si>
  <si>
    <t>71.01.01</t>
  </si>
  <si>
    <t>374</t>
  </si>
  <si>
    <t>Masini, echipamente si mijloace de transport</t>
  </si>
  <si>
    <t>71.01.02</t>
  </si>
  <si>
    <t>375</t>
  </si>
  <si>
    <t>Mobilier, aparatura birotica si alte active corporale</t>
  </si>
  <si>
    <t>71.01.03</t>
  </si>
  <si>
    <t>376</t>
  </si>
  <si>
    <t>Alte active fixe</t>
  </si>
  <si>
    <t>71.01.30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</si>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</sst>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D13+D44</f>
        <v>771250</v>
      </c>
      <c r="E12" s="11">
        <f>E13+E44</f>
        <v>573300</v>
      </c>
      <c r="F12" s="11">
        <f>F13+F44</f>
        <v>771250</v>
      </c>
      <c r="G12" s="11">
        <f>G13+G44</f>
        <v>771250</v>
      </c>
      <c r="H12" s="11">
        <f>H13+H44</f>
        <v>766784</v>
      </c>
      <c r="I12" s="11">
        <f>I13+I44</f>
        <v>712751</v>
      </c>
      <c r="J12" s="11">
        <f>H12-I12</f>
        <v>54033</v>
      </c>
      <c r="K12" s="11">
        <f>K13+K44</f>
        <v>993545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D15+D27+D42</f>
        <v>612550</v>
      </c>
      <c r="E13" s="11">
        <f>E15+E27+E42</f>
        <v>573300</v>
      </c>
      <c r="F13" s="11">
        <f>F15+F27+F42</f>
        <v>612550</v>
      </c>
      <c r="G13" s="11">
        <f>G15+G27+G42</f>
        <v>612550</v>
      </c>
      <c r="H13" s="11">
        <f>H15+H27+H42</f>
        <v>608084</v>
      </c>
      <c r="I13" s="11">
        <f>I15+I27+I42</f>
        <v>595751</v>
      </c>
      <c r="J13" s="11">
        <f>H13-I13</f>
        <v>12333</v>
      </c>
      <c r="K13" s="11">
        <f>K15+K27+K42</f>
        <v>771154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D15+D27+D42</f>
        <v>612550</v>
      </c>
      <c r="E14" s="11">
        <f>E15+E27+E42</f>
        <v>573300</v>
      </c>
      <c r="F14" s="11">
        <f>F15+F27+F42</f>
        <v>612550</v>
      </c>
      <c r="G14" s="11">
        <f>G15+G27+G42</f>
        <v>612550</v>
      </c>
      <c r="H14" s="11">
        <f>H15+H27+H42</f>
        <v>608084</v>
      </c>
      <c r="I14" s="11">
        <f>I15+I27+I42</f>
        <v>595751</v>
      </c>
      <c r="J14" s="11">
        <f>H14-I14</f>
        <v>12333</v>
      </c>
      <c r="K14" s="11">
        <f>K15+K27+K42</f>
        <v>771154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D16+D21</f>
        <v>449950</v>
      </c>
      <c r="E15" s="11">
        <f>E16+E21</f>
        <v>417700</v>
      </c>
      <c r="F15" s="11">
        <f>F16+F21</f>
        <v>449950</v>
      </c>
      <c r="G15" s="11">
        <f>G16+G21</f>
        <v>449950</v>
      </c>
      <c r="H15" s="11">
        <f>H16+H21</f>
        <v>445484</v>
      </c>
      <c r="I15" s="11">
        <f>I16+I21</f>
        <v>445484</v>
      </c>
      <c r="J15" s="11">
        <f>H15-I15</f>
        <v>0</v>
      </c>
      <c r="K15" s="11">
        <f>K16+K21</f>
        <v>614785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D17+D18+D19+D20</f>
        <v>373300</v>
      </c>
      <c r="E16" s="11">
        <f>E17+E18+E19+E20</f>
        <v>350500</v>
      </c>
      <c r="F16" s="11">
        <f>F17+F18+F19+F20</f>
        <v>373300</v>
      </c>
      <c r="G16" s="11">
        <f>G17+G18+G19+G20</f>
        <v>373300</v>
      </c>
      <c r="H16" s="11">
        <f>H17+H18+H19+H20</f>
        <v>369187</v>
      </c>
      <c r="I16" s="11">
        <f>I17+I18+I19+I20</f>
        <v>369187</v>
      </c>
      <c r="J16" s="11">
        <f>H16-I16</f>
        <v>0</v>
      </c>
      <c r="K16" s="11">
        <f>K17+K18+K19+K20</f>
        <v>537298</v>
      </c>
    </row>
    <row r="17" spans="1:11" s="6" customFormat="1" x14ac:dyDescent="0.25">
      <c r="A17" s="10" t="s">
        <v>36</v>
      </c>
      <c r="B17" s="10" t="s">
        <v>37</v>
      </c>
      <c r="C17" s="10" t="s">
        <v>38</v>
      </c>
      <c r="D17" s="11">
        <v>328900</v>
      </c>
      <c r="E17" s="11">
        <v>306600</v>
      </c>
      <c r="F17" s="11">
        <v>328900</v>
      </c>
      <c r="G17" s="11">
        <v>328900</v>
      </c>
      <c r="H17" s="11">
        <v>328900</v>
      </c>
      <c r="I17" s="11">
        <v>328900</v>
      </c>
      <c r="J17" s="11">
        <f>H17-I17</f>
        <v>0</v>
      </c>
      <c r="K17" s="11">
        <v>334603</v>
      </c>
    </row>
    <row r="18" spans="1:11" s="6" customFormat="1" x14ac:dyDescent="0.25">
      <c r="A18" s="10" t="s">
        <v>39</v>
      </c>
      <c r="B18" s="10" t="s">
        <v>40</v>
      </c>
      <c r="C18" s="10" t="s">
        <v>41</v>
      </c>
      <c r="D18" s="11">
        <v>14000</v>
      </c>
      <c r="E18" s="11">
        <v>14000</v>
      </c>
      <c r="F18" s="11">
        <v>14000</v>
      </c>
      <c r="G18" s="11">
        <v>14000</v>
      </c>
      <c r="H18" s="11">
        <v>10719</v>
      </c>
      <c r="I18" s="11">
        <v>10719</v>
      </c>
      <c r="J18" s="11">
        <f>H18-I18</f>
        <v>0</v>
      </c>
      <c r="K18" s="11">
        <v>10556</v>
      </c>
    </row>
    <row r="19" spans="1:11" s="6" customFormat="1" x14ac:dyDescent="0.25">
      <c r="A19" s="10" t="s">
        <v>42</v>
      </c>
      <c r="B19" s="10" t="s">
        <v>43</v>
      </c>
      <c r="C19" s="10" t="s">
        <v>44</v>
      </c>
      <c r="D19" s="11">
        <v>30400</v>
      </c>
      <c r="E19" s="11">
        <v>29900</v>
      </c>
      <c r="F19" s="11">
        <v>30400</v>
      </c>
      <c r="G19" s="11">
        <v>30400</v>
      </c>
      <c r="H19" s="11">
        <v>29568</v>
      </c>
      <c r="I19" s="11">
        <v>29568</v>
      </c>
      <c r="J19" s="11">
        <f>H19-I19</f>
        <v>0</v>
      </c>
      <c r="K19" s="11">
        <v>31849</v>
      </c>
    </row>
    <row r="20" spans="1:11" s="6" customFormat="1" x14ac:dyDescent="0.25">
      <c r="A20" s="10" t="s">
        <v>45</v>
      </c>
      <c r="B20" s="10" t="s">
        <v>46</v>
      </c>
      <c r="C20" s="10" t="s">
        <v>47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f>H20-I20</f>
        <v>0</v>
      </c>
      <c r="K20" s="11">
        <v>160290</v>
      </c>
    </row>
    <row r="21" spans="1:11" s="6" customFormat="1" x14ac:dyDescent="0.25">
      <c r="A21" s="10" t="s">
        <v>48</v>
      </c>
      <c r="B21" s="10" t="s">
        <v>49</v>
      </c>
      <c r="C21" s="10" t="s">
        <v>50</v>
      </c>
      <c r="D21" s="11">
        <f>D22+D23+D24+D25+D26</f>
        <v>76650</v>
      </c>
      <c r="E21" s="11">
        <f>E22+E23+E24+E25+E26</f>
        <v>67200</v>
      </c>
      <c r="F21" s="11">
        <f>F22+F23+F24+F25+F26</f>
        <v>76650</v>
      </c>
      <c r="G21" s="11">
        <f>G22+G23+G24+G25+G26</f>
        <v>76650</v>
      </c>
      <c r="H21" s="11">
        <f>H22+H23+H24+H25+H26</f>
        <v>76297</v>
      </c>
      <c r="I21" s="11">
        <f>I22+I23+I24+I25+I26</f>
        <v>76297</v>
      </c>
      <c r="J21" s="11">
        <f>H21-I21</f>
        <v>0</v>
      </c>
      <c r="K21" s="11">
        <f>K22+K23+K24+K25+K26</f>
        <v>77487</v>
      </c>
    </row>
    <row r="22" spans="1:11" s="6" customFormat="1" x14ac:dyDescent="0.25">
      <c r="A22" s="10" t="s">
        <v>51</v>
      </c>
      <c r="B22" s="10" t="s">
        <v>52</v>
      </c>
      <c r="C22" s="10" t="s">
        <v>53</v>
      </c>
      <c r="D22" s="11">
        <v>53200</v>
      </c>
      <c r="E22" s="11">
        <v>46000</v>
      </c>
      <c r="F22" s="11">
        <v>53200</v>
      </c>
      <c r="G22" s="11">
        <v>53200</v>
      </c>
      <c r="H22" s="11">
        <v>53200</v>
      </c>
      <c r="I22" s="11">
        <v>53200</v>
      </c>
      <c r="J22" s="11">
        <f>H22-I22</f>
        <v>0</v>
      </c>
      <c r="K22" s="11">
        <v>54274</v>
      </c>
    </row>
    <row r="23" spans="1:11" s="6" customFormat="1" x14ac:dyDescent="0.25">
      <c r="A23" s="10" t="s">
        <v>54</v>
      </c>
      <c r="B23" s="10" t="s">
        <v>55</v>
      </c>
      <c r="C23" s="10" t="s">
        <v>56</v>
      </c>
      <c r="D23" s="11">
        <v>1650</v>
      </c>
      <c r="E23" s="11">
        <v>1400</v>
      </c>
      <c r="F23" s="11">
        <v>1650</v>
      </c>
      <c r="G23" s="11">
        <v>1650</v>
      </c>
      <c r="H23" s="11">
        <v>1650</v>
      </c>
      <c r="I23" s="11">
        <v>1650</v>
      </c>
      <c r="J23" s="11">
        <f>H23-I23</f>
        <v>0</v>
      </c>
      <c r="K23" s="11">
        <v>1675</v>
      </c>
    </row>
    <row r="24" spans="1:11" s="6" customFormat="1" x14ac:dyDescent="0.25">
      <c r="A24" s="10" t="s">
        <v>57</v>
      </c>
      <c r="B24" s="10" t="s">
        <v>58</v>
      </c>
      <c r="C24" s="10" t="s">
        <v>59</v>
      </c>
      <c r="D24" s="11">
        <v>18000</v>
      </c>
      <c r="E24" s="11">
        <v>16500</v>
      </c>
      <c r="F24" s="11">
        <v>18000</v>
      </c>
      <c r="G24" s="11">
        <v>18000</v>
      </c>
      <c r="H24" s="11">
        <v>18000</v>
      </c>
      <c r="I24" s="11">
        <v>18000</v>
      </c>
      <c r="J24" s="11">
        <f>H24-I24</f>
        <v>0</v>
      </c>
      <c r="K24" s="11">
        <v>18326</v>
      </c>
    </row>
    <row r="25" spans="1:11" s="6" customFormat="1" ht="22.5" x14ac:dyDescent="0.25">
      <c r="A25" s="10" t="s">
        <v>60</v>
      </c>
      <c r="B25" s="10" t="s">
        <v>61</v>
      </c>
      <c r="C25" s="10" t="s">
        <v>62</v>
      </c>
      <c r="D25" s="11">
        <v>600</v>
      </c>
      <c r="E25" s="11">
        <v>500</v>
      </c>
      <c r="F25" s="11">
        <v>600</v>
      </c>
      <c r="G25" s="11">
        <v>600</v>
      </c>
      <c r="H25" s="11">
        <v>559</v>
      </c>
      <c r="I25" s="11">
        <v>559</v>
      </c>
      <c r="J25" s="11">
        <f>H25-I25</f>
        <v>0</v>
      </c>
      <c r="K25" s="11">
        <v>571</v>
      </c>
    </row>
    <row r="26" spans="1:11" s="6" customFormat="1" x14ac:dyDescent="0.25">
      <c r="A26" s="10" t="s">
        <v>63</v>
      </c>
      <c r="B26" s="10" t="s">
        <v>64</v>
      </c>
      <c r="C26" s="10" t="s">
        <v>65</v>
      </c>
      <c r="D26" s="11">
        <v>3200</v>
      </c>
      <c r="E26" s="11">
        <v>2800</v>
      </c>
      <c r="F26" s="11">
        <v>3200</v>
      </c>
      <c r="G26" s="11">
        <v>3200</v>
      </c>
      <c r="H26" s="11">
        <v>2888</v>
      </c>
      <c r="I26" s="11">
        <v>2888</v>
      </c>
      <c r="J26" s="11">
        <f>H26-I26</f>
        <v>0</v>
      </c>
      <c r="K26" s="11">
        <v>2641</v>
      </c>
    </row>
    <row r="27" spans="1:11" s="6" customFormat="1" ht="22.5" x14ac:dyDescent="0.25">
      <c r="A27" s="10" t="s">
        <v>66</v>
      </c>
      <c r="B27" s="10" t="s">
        <v>67</v>
      </c>
      <c r="C27" s="10" t="s">
        <v>68</v>
      </c>
      <c r="D27" s="11">
        <f>D28+D35+D37+D39+D40</f>
        <v>153600</v>
      </c>
      <c r="E27" s="11">
        <f>E28+E35+E37+E39+E40</f>
        <v>146600</v>
      </c>
      <c r="F27" s="11">
        <f>F28+F35+F37+F39+F40</f>
        <v>153600</v>
      </c>
      <c r="G27" s="11">
        <f>G28+G35+G37+G39+G40</f>
        <v>153600</v>
      </c>
      <c r="H27" s="11">
        <f>H28+H35+H37+H39+H40</f>
        <v>153600</v>
      </c>
      <c r="I27" s="11">
        <f>I28+I35+I37+I39+I40</f>
        <v>144868</v>
      </c>
      <c r="J27" s="11">
        <f>H27-I27</f>
        <v>8732</v>
      </c>
      <c r="K27" s="11">
        <f>K28+K35+K37+K39+K40</f>
        <v>150970</v>
      </c>
    </row>
    <row r="28" spans="1:11" s="6" customFormat="1" x14ac:dyDescent="0.25">
      <c r="A28" s="10" t="s">
        <v>69</v>
      </c>
      <c r="B28" s="10" t="s">
        <v>70</v>
      </c>
      <c r="C28" s="10" t="s">
        <v>71</v>
      </c>
      <c r="D28" s="11">
        <f>D29+D30+D31+D32+D33+D34</f>
        <v>114950</v>
      </c>
      <c r="E28" s="11">
        <f>E29+E30+E31+E32+E33+E34</f>
        <v>106600</v>
      </c>
      <c r="F28" s="11">
        <f>F29+F30+F31+F32+F33+F34</f>
        <v>114950</v>
      </c>
      <c r="G28" s="11">
        <f>G29+G30+G31+G32+G33+G34</f>
        <v>114950</v>
      </c>
      <c r="H28" s="11">
        <f>H29+H30+H31+H32+H33+H34</f>
        <v>114950</v>
      </c>
      <c r="I28" s="11">
        <f>I29+I30+I31+I32+I33+I34</f>
        <v>108958</v>
      </c>
      <c r="J28" s="11">
        <f>H28-I28</f>
        <v>5992</v>
      </c>
      <c r="K28" s="11">
        <f>K29+K30+K31+K32+K33+K34</f>
        <v>116059</v>
      </c>
    </row>
    <row r="29" spans="1:11" s="6" customFormat="1" x14ac:dyDescent="0.25">
      <c r="A29" s="10" t="s">
        <v>72</v>
      </c>
      <c r="B29" s="10" t="s">
        <v>73</v>
      </c>
      <c r="C29" s="10" t="s">
        <v>74</v>
      </c>
      <c r="D29" s="11">
        <v>2900</v>
      </c>
      <c r="E29" s="11">
        <v>2500</v>
      </c>
      <c r="F29" s="11">
        <v>2900</v>
      </c>
      <c r="G29" s="11">
        <v>2900</v>
      </c>
      <c r="H29" s="11">
        <v>2900</v>
      </c>
      <c r="I29" s="11">
        <v>2899</v>
      </c>
      <c r="J29" s="11">
        <f>H29-I29</f>
        <v>1</v>
      </c>
      <c r="K29" s="11">
        <v>2899</v>
      </c>
    </row>
    <row r="30" spans="1:11" s="6" customFormat="1" x14ac:dyDescent="0.25">
      <c r="A30" s="10" t="s">
        <v>75</v>
      </c>
      <c r="B30" s="10" t="s">
        <v>76</v>
      </c>
      <c r="C30" s="10" t="s">
        <v>77</v>
      </c>
      <c r="D30" s="11">
        <v>5300</v>
      </c>
      <c r="E30" s="11">
        <v>4500</v>
      </c>
      <c r="F30" s="11">
        <v>5300</v>
      </c>
      <c r="G30" s="11">
        <v>5300</v>
      </c>
      <c r="H30" s="11">
        <v>5300</v>
      </c>
      <c r="I30" s="11">
        <v>5103</v>
      </c>
      <c r="J30" s="11">
        <f>H30-I30</f>
        <v>197</v>
      </c>
      <c r="K30" s="11">
        <v>5103</v>
      </c>
    </row>
    <row r="31" spans="1:11" s="6" customFormat="1" x14ac:dyDescent="0.25">
      <c r="A31" s="10" t="s">
        <v>78</v>
      </c>
      <c r="B31" s="10" t="s">
        <v>79</v>
      </c>
      <c r="C31" s="10" t="s">
        <v>80</v>
      </c>
      <c r="D31" s="11">
        <v>20000</v>
      </c>
      <c r="E31" s="11">
        <v>20000</v>
      </c>
      <c r="F31" s="11">
        <v>20000</v>
      </c>
      <c r="G31" s="11">
        <v>20000</v>
      </c>
      <c r="H31" s="11">
        <v>20000</v>
      </c>
      <c r="I31" s="11">
        <v>19999</v>
      </c>
      <c r="J31" s="11">
        <f>H31-I31</f>
        <v>1</v>
      </c>
      <c r="K31" s="11">
        <v>18122</v>
      </c>
    </row>
    <row r="32" spans="1:11" s="6" customFormat="1" x14ac:dyDescent="0.25">
      <c r="A32" s="10" t="s">
        <v>81</v>
      </c>
      <c r="B32" s="10" t="s">
        <v>82</v>
      </c>
      <c r="C32" s="10" t="s">
        <v>83</v>
      </c>
      <c r="D32" s="11">
        <v>12840</v>
      </c>
      <c r="E32" s="11">
        <v>14000</v>
      </c>
      <c r="F32" s="11">
        <v>12840</v>
      </c>
      <c r="G32" s="11">
        <v>12840</v>
      </c>
      <c r="H32" s="11">
        <v>12840</v>
      </c>
      <c r="I32" s="11">
        <v>12830</v>
      </c>
      <c r="J32" s="11">
        <f>H32-I32</f>
        <v>10</v>
      </c>
      <c r="K32" s="11">
        <v>13830</v>
      </c>
    </row>
    <row r="33" spans="1:11" s="6" customFormat="1" x14ac:dyDescent="0.25">
      <c r="A33" s="10" t="s">
        <v>84</v>
      </c>
      <c r="B33" s="10" t="s">
        <v>85</v>
      </c>
      <c r="C33" s="10" t="s">
        <v>86</v>
      </c>
      <c r="D33" s="11">
        <v>5800</v>
      </c>
      <c r="E33" s="11">
        <v>7200</v>
      </c>
      <c r="F33" s="11">
        <v>5800</v>
      </c>
      <c r="G33" s="11">
        <v>5800</v>
      </c>
      <c r="H33" s="11">
        <v>5800</v>
      </c>
      <c r="I33" s="11">
        <v>5704</v>
      </c>
      <c r="J33" s="11">
        <f>H33-I33</f>
        <v>96</v>
      </c>
      <c r="K33" s="11">
        <v>5704</v>
      </c>
    </row>
    <row r="34" spans="1:11" s="6" customFormat="1" ht="22.5" x14ac:dyDescent="0.25">
      <c r="A34" s="10" t="s">
        <v>87</v>
      </c>
      <c r="B34" s="10" t="s">
        <v>88</v>
      </c>
      <c r="C34" s="10" t="s">
        <v>89</v>
      </c>
      <c r="D34" s="11">
        <v>68110</v>
      </c>
      <c r="E34" s="11">
        <v>58400</v>
      </c>
      <c r="F34" s="11">
        <v>68110</v>
      </c>
      <c r="G34" s="11">
        <v>68110</v>
      </c>
      <c r="H34" s="11">
        <v>68110</v>
      </c>
      <c r="I34" s="11">
        <v>62423</v>
      </c>
      <c r="J34" s="11">
        <f>H34-I34</f>
        <v>5687</v>
      </c>
      <c r="K34" s="11">
        <v>70401</v>
      </c>
    </row>
    <row r="35" spans="1:11" s="6" customFormat="1" ht="22.5" x14ac:dyDescent="0.25">
      <c r="A35" s="10" t="s">
        <v>90</v>
      </c>
      <c r="B35" s="10" t="s">
        <v>91</v>
      </c>
      <c r="C35" s="10" t="s">
        <v>92</v>
      </c>
      <c r="D35" s="11">
        <f>+D36</f>
        <v>1000</v>
      </c>
      <c r="E35" s="11">
        <f>+E36</f>
        <v>0</v>
      </c>
      <c r="F35" s="11">
        <f>+F36</f>
        <v>1000</v>
      </c>
      <c r="G35" s="11">
        <f>+G36</f>
        <v>1000</v>
      </c>
      <c r="H35" s="11">
        <f>+H36</f>
        <v>1000</v>
      </c>
      <c r="I35" s="11">
        <f>+I36</f>
        <v>999</v>
      </c>
      <c r="J35" s="11">
        <f>H35-I35</f>
        <v>1</v>
      </c>
      <c r="K35" s="11">
        <f>+K36</f>
        <v>0</v>
      </c>
    </row>
    <row r="36" spans="1:11" s="6" customFormat="1" x14ac:dyDescent="0.25">
      <c r="A36" s="10" t="s">
        <v>93</v>
      </c>
      <c r="B36" s="10" t="s">
        <v>94</v>
      </c>
      <c r="C36" s="10" t="s">
        <v>95</v>
      </c>
      <c r="D36" s="11">
        <v>1000</v>
      </c>
      <c r="E36" s="11">
        <v>0</v>
      </c>
      <c r="F36" s="11">
        <v>1000</v>
      </c>
      <c r="G36" s="11">
        <v>1000</v>
      </c>
      <c r="H36" s="11">
        <v>1000</v>
      </c>
      <c r="I36" s="11">
        <v>999</v>
      </c>
      <c r="J36" s="11">
        <f>H36-I36</f>
        <v>1</v>
      </c>
      <c r="K36" s="11">
        <v>0</v>
      </c>
    </row>
    <row r="37" spans="1:11" s="6" customFormat="1" ht="22.5" x14ac:dyDescent="0.25">
      <c r="A37" s="10" t="s">
        <v>96</v>
      </c>
      <c r="B37" s="10" t="s">
        <v>97</v>
      </c>
      <c r="C37" s="10" t="s">
        <v>98</v>
      </c>
      <c r="D37" s="11">
        <f>D38</f>
        <v>29500</v>
      </c>
      <c r="E37" s="11">
        <f>E38</f>
        <v>35000</v>
      </c>
      <c r="F37" s="11">
        <f>F38</f>
        <v>29500</v>
      </c>
      <c r="G37" s="11">
        <f>G38</f>
        <v>29500</v>
      </c>
      <c r="H37" s="11">
        <f>H38</f>
        <v>29500</v>
      </c>
      <c r="I37" s="11">
        <f>I38</f>
        <v>27289</v>
      </c>
      <c r="J37" s="11">
        <f>H37-I37</f>
        <v>2211</v>
      </c>
      <c r="K37" s="11">
        <f>K38</f>
        <v>27289</v>
      </c>
    </row>
    <row r="38" spans="1:11" s="6" customFormat="1" x14ac:dyDescent="0.25">
      <c r="A38" s="10" t="s">
        <v>99</v>
      </c>
      <c r="B38" s="10" t="s">
        <v>100</v>
      </c>
      <c r="C38" s="10" t="s">
        <v>101</v>
      </c>
      <c r="D38" s="11">
        <v>29500</v>
      </c>
      <c r="E38" s="11">
        <v>35000</v>
      </c>
      <c r="F38" s="11">
        <v>29500</v>
      </c>
      <c r="G38" s="11">
        <v>29500</v>
      </c>
      <c r="H38" s="11">
        <v>29500</v>
      </c>
      <c r="I38" s="11">
        <v>27289</v>
      </c>
      <c r="J38" s="11">
        <f>H38-I38</f>
        <v>2211</v>
      </c>
      <c r="K38" s="11">
        <v>27289</v>
      </c>
    </row>
    <row r="39" spans="1:11" s="6" customFormat="1" x14ac:dyDescent="0.25">
      <c r="A39" s="10" t="s">
        <v>102</v>
      </c>
      <c r="B39" s="10" t="s">
        <v>103</v>
      </c>
      <c r="C39" s="10" t="s">
        <v>104</v>
      </c>
      <c r="D39" s="11">
        <v>1150</v>
      </c>
      <c r="E39" s="11">
        <v>5000</v>
      </c>
      <c r="F39" s="11">
        <v>1150</v>
      </c>
      <c r="G39" s="11">
        <v>1150</v>
      </c>
      <c r="H39" s="11">
        <v>1150</v>
      </c>
      <c r="I39" s="11">
        <v>1150</v>
      </c>
      <c r="J39" s="11">
        <f>H39-I39</f>
        <v>0</v>
      </c>
      <c r="K39" s="11">
        <v>1150</v>
      </c>
    </row>
    <row r="40" spans="1:11" s="6" customFormat="1" ht="33" x14ac:dyDescent="0.25">
      <c r="A40" s="10" t="s">
        <v>105</v>
      </c>
      <c r="B40" s="10" t="s">
        <v>106</v>
      </c>
      <c r="C40" s="10" t="s">
        <v>107</v>
      </c>
      <c r="D40" s="11">
        <f>+D41</f>
        <v>7000</v>
      </c>
      <c r="E40" s="11">
        <f>+E41</f>
        <v>0</v>
      </c>
      <c r="F40" s="11">
        <f>+F41</f>
        <v>7000</v>
      </c>
      <c r="G40" s="11">
        <f>+G41</f>
        <v>7000</v>
      </c>
      <c r="H40" s="11">
        <f>+H41</f>
        <v>7000</v>
      </c>
      <c r="I40" s="11">
        <f>+I41</f>
        <v>6472</v>
      </c>
      <c r="J40" s="11">
        <f>H40-I40</f>
        <v>528</v>
      </c>
      <c r="K40" s="11">
        <f>+K41</f>
        <v>6472</v>
      </c>
    </row>
    <row r="41" spans="1:11" s="6" customFormat="1" x14ac:dyDescent="0.25">
      <c r="A41" s="10" t="s">
        <v>108</v>
      </c>
      <c r="B41" s="10" t="s">
        <v>109</v>
      </c>
      <c r="C41" s="10" t="s">
        <v>110</v>
      </c>
      <c r="D41" s="11">
        <v>7000</v>
      </c>
      <c r="E41" s="11">
        <v>0</v>
      </c>
      <c r="F41" s="11">
        <v>7000</v>
      </c>
      <c r="G41" s="11">
        <v>7000</v>
      </c>
      <c r="H41" s="11">
        <v>7000</v>
      </c>
      <c r="I41" s="11">
        <v>6472</v>
      </c>
      <c r="J41" s="11">
        <f>H41-I41</f>
        <v>528</v>
      </c>
      <c r="K41" s="11">
        <v>6472</v>
      </c>
    </row>
    <row r="42" spans="1:11" s="6" customFormat="1" ht="33" x14ac:dyDescent="0.25">
      <c r="A42" s="10" t="s">
        <v>111</v>
      </c>
      <c r="B42" s="10" t="s">
        <v>112</v>
      </c>
      <c r="C42" s="10" t="s">
        <v>113</v>
      </c>
      <c r="D42" s="11">
        <f>D43</f>
        <v>9000</v>
      </c>
      <c r="E42" s="11">
        <f>E43</f>
        <v>9000</v>
      </c>
      <c r="F42" s="11">
        <f>F43</f>
        <v>9000</v>
      </c>
      <c r="G42" s="11">
        <f>G43</f>
        <v>9000</v>
      </c>
      <c r="H42" s="11">
        <f>H43</f>
        <v>9000</v>
      </c>
      <c r="I42" s="11">
        <f>I43</f>
        <v>5399</v>
      </c>
      <c r="J42" s="11">
        <f>H42-I42</f>
        <v>3601</v>
      </c>
      <c r="K42" s="11">
        <f>K43</f>
        <v>5399</v>
      </c>
    </row>
    <row r="43" spans="1:11" s="6" customFormat="1" x14ac:dyDescent="0.25">
      <c r="A43" s="10" t="s">
        <v>114</v>
      </c>
      <c r="B43" s="10" t="s">
        <v>115</v>
      </c>
      <c r="C43" s="10" t="s">
        <v>116</v>
      </c>
      <c r="D43" s="11">
        <v>9000</v>
      </c>
      <c r="E43" s="11">
        <v>9000</v>
      </c>
      <c r="F43" s="11">
        <v>9000</v>
      </c>
      <c r="G43" s="11">
        <v>9000</v>
      </c>
      <c r="H43" s="11">
        <v>9000</v>
      </c>
      <c r="I43" s="11">
        <v>5399</v>
      </c>
      <c r="J43" s="11">
        <f>H43-I43</f>
        <v>3601</v>
      </c>
      <c r="K43" s="11">
        <v>5399</v>
      </c>
    </row>
    <row r="44" spans="1:11" s="6" customFormat="1" ht="22.5" x14ac:dyDescent="0.25">
      <c r="A44" s="10" t="s">
        <v>117</v>
      </c>
      <c r="B44" s="10" t="s">
        <v>118</v>
      </c>
      <c r="C44" s="10" t="s">
        <v>119</v>
      </c>
      <c r="D44" s="11">
        <f>+D45</f>
        <v>158700</v>
      </c>
      <c r="E44" s="11">
        <f>+E45</f>
        <v>0</v>
      </c>
      <c r="F44" s="11">
        <f>+F45</f>
        <v>158700</v>
      </c>
      <c r="G44" s="11">
        <f>+G45</f>
        <v>158700</v>
      </c>
      <c r="H44" s="11">
        <f>+H45</f>
        <v>158700</v>
      </c>
      <c r="I44" s="11">
        <f>+I45</f>
        <v>117000</v>
      </c>
      <c r="J44" s="11">
        <f>H44-I44</f>
        <v>41700</v>
      </c>
      <c r="K44" s="11">
        <f>+K45</f>
        <v>222391</v>
      </c>
    </row>
    <row r="45" spans="1:11" s="6" customFormat="1" x14ac:dyDescent="0.25">
      <c r="A45" s="10" t="s">
        <v>120</v>
      </c>
      <c r="B45" s="10" t="s">
        <v>121</v>
      </c>
      <c r="C45" s="10" t="s">
        <v>122</v>
      </c>
      <c r="D45" s="11">
        <f>D46</f>
        <v>158700</v>
      </c>
      <c r="E45" s="11">
        <f>E46</f>
        <v>0</v>
      </c>
      <c r="F45" s="11">
        <f>F46</f>
        <v>158700</v>
      </c>
      <c r="G45" s="11">
        <f>G46</f>
        <v>158700</v>
      </c>
      <c r="H45" s="11">
        <f>H46</f>
        <v>158700</v>
      </c>
      <c r="I45" s="11">
        <f>I46</f>
        <v>117000</v>
      </c>
      <c r="J45" s="11">
        <f>H45-I45</f>
        <v>41700</v>
      </c>
      <c r="K45" s="11">
        <f>K46</f>
        <v>222391</v>
      </c>
    </row>
    <row r="46" spans="1:11" s="6" customFormat="1" ht="22.5" x14ac:dyDescent="0.25">
      <c r="A46" s="10" t="s">
        <v>123</v>
      </c>
      <c r="B46" s="10" t="s">
        <v>124</v>
      </c>
      <c r="C46" s="10" t="s">
        <v>125</v>
      </c>
      <c r="D46" s="11">
        <f>D47</f>
        <v>158700</v>
      </c>
      <c r="E46" s="11">
        <f>E47</f>
        <v>0</v>
      </c>
      <c r="F46" s="11">
        <f>F47</f>
        <v>158700</v>
      </c>
      <c r="G46" s="11">
        <f>G47</f>
        <v>158700</v>
      </c>
      <c r="H46" s="11">
        <f>H47</f>
        <v>158700</v>
      </c>
      <c r="I46" s="11">
        <f>I47</f>
        <v>117000</v>
      </c>
      <c r="J46" s="11">
        <f>H46-I46</f>
        <v>41700</v>
      </c>
      <c r="K46" s="11">
        <f>K47</f>
        <v>222391</v>
      </c>
    </row>
    <row r="47" spans="1:11" s="6" customFormat="1" x14ac:dyDescent="0.25">
      <c r="A47" s="10" t="s">
        <v>126</v>
      </c>
      <c r="B47" s="10" t="s">
        <v>127</v>
      </c>
      <c r="C47" s="10" t="s">
        <v>128</v>
      </c>
      <c r="D47" s="11">
        <f>D48+D49+D50+D51</f>
        <v>158700</v>
      </c>
      <c r="E47" s="11">
        <f>E48+E49+E50+E51</f>
        <v>0</v>
      </c>
      <c r="F47" s="11">
        <f>F48+F49+F50+F51</f>
        <v>158700</v>
      </c>
      <c r="G47" s="11">
        <f>G48+G49+G50+G51</f>
        <v>158700</v>
      </c>
      <c r="H47" s="11">
        <f>H48+H49+H50+H51</f>
        <v>158700</v>
      </c>
      <c r="I47" s="11">
        <f>I48+I49+I50+I51</f>
        <v>117000</v>
      </c>
      <c r="J47" s="11">
        <f>H47-I47</f>
        <v>41700</v>
      </c>
      <c r="K47" s="11">
        <f>K48+K49+K50+K51</f>
        <v>222391</v>
      </c>
    </row>
    <row r="48" spans="1:11" s="6" customFormat="1" x14ac:dyDescent="0.25">
      <c r="A48" s="10" t="s">
        <v>129</v>
      </c>
      <c r="B48" s="10" t="s">
        <v>130</v>
      </c>
      <c r="C48" s="10" t="s">
        <v>131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f>H48-I48</f>
        <v>0</v>
      </c>
      <c r="K48" s="11">
        <v>91734</v>
      </c>
    </row>
    <row r="49" spans="1:12" s="6" customFormat="1" x14ac:dyDescent="0.25">
      <c r="A49" s="10" t="s">
        <v>132</v>
      </c>
      <c r="B49" s="10" t="s">
        <v>133</v>
      </c>
      <c r="C49" s="10" t="s">
        <v>134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f>H49-I49</f>
        <v>0</v>
      </c>
      <c r="K49" s="11">
        <v>85070</v>
      </c>
    </row>
    <row r="50" spans="1:12" s="6" customFormat="1" ht="22.5" x14ac:dyDescent="0.25">
      <c r="A50" s="10" t="s">
        <v>135</v>
      </c>
      <c r="B50" s="10" t="s">
        <v>136</v>
      </c>
      <c r="C50" s="10" t="s">
        <v>137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f>H50-I50</f>
        <v>0</v>
      </c>
      <c r="K50" s="11">
        <v>45587</v>
      </c>
    </row>
    <row r="51" spans="1:12" s="6" customFormat="1" x14ac:dyDescent="0.25">
      <c r="A51" s="10" t="s">
        <v>138</v>
      </c>
      <c r="B51" s="10" t="s">
        <v>139</v>
      </c>
      <c r="C51" s="10" t="s">
        <v>140</v>
      </c>
      <c r="D51" s="11">
        <v>158700</v>
      </c>
      <c r="E51" s="11">
        <v>0</v>
      </c>
      <c r="F51" s="11">
        <v>158700</v>
      </c>
      <c r="G51" s="11">
        <v>158700</v>
      </c>
      <c r="H51" s="11">
        <v>158700</v>
      </c>
      <c r="I51" s="11">
        <v>117000</v>
      </c>
      <c r="J51" s="11">
        <f>H51-I51</f>
        <v>41700</v>
      </c>
      <c r="K51" s="11">
        <v>0</v>
      </c>
    </row>
    <row r="52" spans="1:12" s="6" customFormat="1" x14ac:dyDescent="0.25">
      <c r="A52" s="8"/>
      <c r="B52" s="8"/>
      <c r="C52" s="8"/>
      <c r="D52" s="9"/>
      <c r="E52" s="9"/>
      <c r="F52" s="9"/>
      <c r="G52" s="9"/>
      <c r="H52" s="9"/>
      <c r="I52" s="9"/>
      <c r="J52" s="9"/>
      <c r="K52" s="9"/>
    </row>
    <row r="53" spans="1:12" x14ac:dyDescent="0.25">
      <c r="A53" s="13" t="s">
        <v>141</v>
      </c>
      <c r="B53" s="13"/>
      <c r="C53" s="13"/>
      <c r="D53" s="13"/>
      <c r="E53" s="13" t="s">
        <v>143</v>
      </c>
      <c r="F53" s="13"/>
      <c r="G53" s="13"/>
      <c r="H53" s="13"/>
      <c r="I53" s="13" t="s">
        <v>144</v>
      </c>
      <c r="J53" s="13"/>
      <c r="K53" s="13"/>
      <c r="L53" s="13"/>
    </row>
    <row r="54" spans="1:12" x14ac:dyDescent="0.25">
      <c r="A54" s="3" t="s">
        <v>142</v>
      </c>
      <c r="B54" s="3"/>
      <c r="C54" s="3"/>
      <c r="D54" s="3"/>
      <c r="E54" s="3" t="s">
        <v>143</v>
      </c>
      <c r="F54" s="3"/>
      <c r="G54" s="3"/>
      <c r="H54" s="3"/>
      <c r="I54" s="3" t="s">
        <v>145</v>
      </c>
      <c r="J54" s="3"/>
      <c r="K54" s="3"/>
      <c r="L54" s="3"/>
    </row>
    <row r="105" spans="1:20" x14ac:dyDescent="0.25">
      <c r="A105" s="12"/>
      <c r="B105" s="12"/>
      <c r="C105" s="12"/>
      <c r="D105" s="12"/>
      <c r="I105" s="12"/>
      <c r="J105" s="12"/>
      <c r="K105" s="12"/>
      <c r="L105" s="12"/>
      <c r="Q105" s="12"/>
      <c r="R105" s="12"/>
      <c r="S105" s="12"/>
      <c r="T105" s="12"/>
    </row>
  </sheetData>
  <mergeCells count="23">
    <mergeCell ref="K9:K10"/>
    <mergeCell ref="A53:D53"/>
    <mergeCell ref="A54:D54"/>
    <mergeCell ref="E53:H53"/>
    <mergeCell ref="E54:H54"/>
    <mergeCell ref="I53:L53"/>
    <mergeCell ref="I54:L54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2017-02-02T14:38:49Z</dcterms:created>
  <dcterms:modified xsi:type="dcterms:W3CDTF">2017-02-02T14:38:52Z</dcterms:modified>
</cp:coreProperties>
</file>