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/>
  <c r="D21" i="1"/>
  <c r="E21" i="1"/>
  <c r="G21" i="1"/>
  <c r="H21" i="1"/>
  <c r="F21" i="1" s="1"/>
  <c r="K21" i="1" s="1"/>
  <c r="I21" i="1"/>
  <c r="J21" i="1"/>
  <c r="F22" i="1"/>
  <c r="K22" i="1"/>
  <c r="F23" i="1"/>
  <c r="K23" i="1" s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H29" i="1"/>
  <c r="F29" i="1" s="1"/>
  <c r="K29" i="1" s="1"/>
  <c r="I29" i="1"/>
  <c r="J29" i="1"/>
  <c r="F30" i="1"/>
  <c r="K30" i="1"/>
  <c r="F31" i="1"/>
  <c r="K31" i="1" s="1"/>
  <c r="F32" i="1"/>
  <c r="K32" i="1"/>
  <c r="F33" i="1"/>
  <c r="K33" i="1"/>
  <c r="D35" i="1"/>
  <c r="D34" i="1" s="1"/>
  <c r="E35" i="1"/>
  <c r="G35" i="1"/>
  <c r="H35" i="1"/>
  <c r="F35" i="1" s="1"/>
  <c r="K35" i="1" s="1"/>
  <c r="I35" i="1"/>
  <c r="J35" i="1"/>
  <c r="J34" i="1" s="1"/>
  <c r="F36" i="1"/>
  <c r="K36" i="1"/>
  <c r="F37" i="1"/>
  <c r="K37" i="1" s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I34" i="1" s="1"/>
  <c r="J40" i="1"/>
  <c r="J39" i="1" s="1"/>
  <c r="F41" i="1"/>
  <c r="K41" i="1"/>
  <c r="F42" i="1"/>
  <c r="K42" i="1"/>
  <c r="F43" i="1"/>
  <c r="K43" i="1" s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F52" i="1"/>
  <c r="K52" i="1"/>
  <c r="D54" i="1"/>
  <c r="D53" i="1" s="1"/>
  <c r="E54" i="1"/>
  <c r="G54" i="1"/>
  <c r="F54" i="1" s="1"/>
  <c r="K54" i="1" s="1"/>
  <c r="H54" i="1"/>
  <c r="H53" i="1" s="1"/>
  <c r="I54" i="1"/>
  <c r="J54" i="1"/>
  <c r="J53" i="1" s="1"/>
  <c r="F55" i="1"/>
  <c r="K55" i="1" s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 s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/>
  <c r="F67" i="1"/>
  <c r="K67" i="1"/>
  <c r="D47" i="1" l="1"/>
  <c r="I53" i="1"/>
  <c r="I16" i="1"/>
  <c r="H16" i="1"/>
  <c r="H15" i="1" s="1"/>
  <c r="J16" i="1"/>
  <c r="J15" i="1" s="1"/>
  <c r="I47" i="1"/>
  <c r="J47" i="1"/>
  <c r="E53" i="1"/>
  <c r="E47" i="1" s="1"/>
  <c r="H47" i="1"/>
  <c r="E34" i="1"/>
  <c r="E16" i="1"/>
  <c r="D16" i="1"/>
  <c r="D15" i="1" s="1"/>
  <c r="H34" i="1"/>
  <c r="G49" i="1"/>
  <c r="G39" i="1"/>
  <c r="F39" i="1" s="1"/>
  <c r="K39" i="1" s="1"/>
  <c r="G18" i="1"/>
  <c r="G64" i="1"/>
  <c r="G44" i="1"/>
  <c r="F44" i="1" s="1"/>
  <c r="K44" i="1" s="1"/>
  <c r="G25" i="1"/>
  <c r="G56" i="1"/>
  <c r="F49" i="1" l="1"/>
  <c r="K49" i="1" s="1"/>
  <c r="G48" i="1"/>
  <c r="G34" i="1"/>
  <c r="F34" i="1" s="1"/>
  <c r="K34" i="1" s="1"/>
  <c r="J13" i="1"/>
  <c r="J14" i="1"/>
  <c r="F56" i="1"/>
  <c r="K56" i="1" s="1"/>
  <c r="G53" i="1"/>
  <c r="F53" i="1" s="1"/>
  <c r="K53" i="1" s="1"/>
  <c r="H13" i="1"/>
  <c r="H14" i="1"/>
  <c r="D13" i="1"/>
  <c r="D14" i="1"/>
  <c r="F25" i="1"/>
  <c r="K25" i="1" s="1"/>
  <c r="G24" i="1"/>
  <c r="F24" i="1" s="1"/>
  <c r="K24" i="1" s="1"/>
  <c r="E15" i="1"/>
  <c r="I15" i="1"/>
  <c r="F64" i="1"/>
  <c r="K64" i="1" s="1"/>
  <c r="G63" i="1"/>
  <c r="F63" i="1" s="1"/>
  <c r="K63" i="1" s="1"/>
  <c r="F18" i="1"/>
  <c r="K18" i="1" s="1"/>
  <c r="G17" i="1"/>
  <c r="I13" i="1" l="1"/>
  <c r="I14" i="1"/>
  <c r="E13" i="1"/>
  <c r="E14" i="1"/>
  <c r="F17" i="1"/>
  <c r="K17" i="1" s="1"/>
  <c r="G16" i="1"/>
  <c r="F48" i="1"/>
  <c r="K48" i="1" s="1"/>
  <c r="G47" i="1"/>
  <c r="F47" i="1" s="1"/>
  <c r="K47" i="1" s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<sst xmlns="http://schemas.openxmlformats.org/spreadsheetml/2006/main" count="194" uniqueCount="193">
  <si>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</si>
  <si>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</si>
  <si>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</si>
  <si>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</si>
  <si>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</si>
  <si>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</si>
  <si>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1,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</si>
  <si>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</si>
  <si>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</si>
  <si>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</si>
  <si>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</si>
  <si>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</si>
  <si>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</si>
  <si>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</si>
  <si>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</si>
  <si>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</si>
  <si>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</si>
  <si>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</si>
  <si>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</si>
  <si>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</si>
  <si>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</si>
  <si>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</si>
  <si>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</si>
  <si>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</si>
  <si>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</si>
  <si>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</si>
  <si>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</si>
  <si>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</si>
  <si>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</si>
  <si>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</si>
  <si>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</si>
  <si>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</si>
  <si>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</si>
  <si>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</si>
  <si>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</si>
  <si>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</si>
  <si>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</si>
  <si>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</si>
  <si>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</si>
  <si>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</si>
  <si>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</si>
  <si>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</si>
  <si>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</si>
  <si>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</si>
  <si>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</si>
  <si>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</si>
  <si>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</si>
  <si>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</si>
  <si>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</si>
  <si>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</si>
  <si>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</si>
  <si>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</si>
  <si>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</si>
  <si>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</si>
  <si>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</si>
  <si>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</si>
  <si>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</si>
  <si>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</si>
  <si>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</si>
  <si>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</si>
  <si>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</si>
  <si>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</si>
  <si>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</si>
  <si>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</si>
  <si>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</si>
  <si>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</si>
  <si>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</si>
  <si>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</si>
  <si>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</si>
  <si>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</si>
  <si>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</si>
  <si>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</si>
  <si>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</si>
  <si>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</si>
  <si>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</si>
  <si>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</si>
  <si>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</si>
  <si>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</si>
  <si>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</si>
  <si>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</si>
  <si>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</si>
  <si>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</si>
  <si>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</si>
  <si>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</si>
  <si>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</si>
  <si>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</si>
  <si>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</si>
  <si>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</si>
  <si>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</si>
  <si>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</si>
  <si>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</si>
  <si>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</si>
  <si>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</si>
  <si>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</si>
  <si>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</si>
  <si>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</si>
  <si>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</si>
  <si>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</si>
  <si>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</si>
  <si>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</si>
  <si>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</si>
  <si>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</si>
  <si>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</si>
  <si>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</si>
  <si>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</si>
  <si>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</si>
  <si>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</si>
  <si>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</si>
  <si>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</si>
  <si>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</si>
  <si>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</si>
  <si>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</si>
  <si>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</si>
  <si>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</si>
  <si>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</si>
  <si>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</si>
  <si>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</si>
  <si>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</si>
  <si>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</si>
  <si>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</si>
  <si>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</si>
  <si>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</si>
  <si>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</si>
  <si>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</si>
  <si>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</si>
  <si>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</si>
  <si>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</si>
  <si>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</si>
  <si>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</si>
  <si>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</si>
  <si>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</si>
  <si>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</si>
  <si>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</si>
  <si>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</si>
  <si>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</si>
  <si>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</si>
  <si>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</si>
  <si>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</si>
  <si>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</si>
  <si>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</si>
  <si>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</si>
  <si>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</si>
  <si>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</si>
  <si>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</si>
  <si>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</si>
  <si>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</si>
  <si>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</si>
  <si>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</si>
  <si>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</si>
  <si>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</si>
  <si>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</si>
  <si>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</si>
  <si>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</si>
  <si>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</si>
  <si>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</si>
  <si>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</si>
  <si>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</si>
  <si>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</si>
  <si>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</si>
  <si>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</si>
  <si>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</si>
  <si>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100</t>
  </si>
  <si>
    <t>Transferuri voluntare,  altele decat subventiile (cod 37.02.01+37.02.50)</t>
  </si>
  <si>
    <t>37.02</t>
  </si>
  <si>
    <t>101</t>
  </si>
  <si>
    <t>Donatii si sponsorizari</t>
  </si>
  <si>
    <t>37.02.01</t>
  </si>
  <si>
    <t>102</t>
  </si>
  <si>
    <t>Vărsăminte din secţiunea de funcţionare pentru finanţarea secţiunii de dezvoltare a bugetului local (cu semnul minus)</t>
  </si>
  <si>
    <t>37.02.03</t>
  </si>
  <si>
    <t>103</t>
  </si>
  <si>
    <t>Vărsăminte din secţiunea de funcţionare</t>
  </si>
  <si>
    <t>37.02.04</t>
  </si>
  <si>
    <t>126</t>
  </si>
  <si>
    <t>IV.  SUBVENTII (cod 00.18)</t>
  </si>
  <si>
    <t>00.17</t>
  </si>
  <si>
    <t>127</t>
  </si>
  <si>
    <t>SUBVENTII DE LA ALTE NIVELE ALE ADMINISTRATIEI PUBLICE (cod 42.02+43.02)</t>
  </si>
  <si>
    <t>00.18</t>
  </si>
  <si>
    <t>128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</si>
  <si>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</si>
  <si>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</si>
  <si>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160</t>
  </si>
  <si>
    <t>Subventii pentru acordarea ajutorului pentru incalzirea locuintei cu lemne, carbuni, combustibili petrolieri</t>
  </si>
  <si>
    <t>42.02.34</t>
  </si>
  <si>
    <t>184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</si>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</sst>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</f>
        <v>6823000</v>
      </c>
      <c r="E13" s="11">
        <f>E15+E63</f>
        <v>1136000</v>
      </c>
      <c r="F13" s="11">
        <f>G13+H13</f>
        <v>2697769</v>
      </c>
      <c r="G13" s="11">
        <f>G15+G63</f>
        <v>1235939</v>
      </c>
      <c r="H13" s="11">
        <f>H15+H63</f>
        <v>1461830</v>
      </c>
      <c r="I13" s="11">
        <f>I15+I63</f>
        <v>788538</v>
      </c>
      <c r="J13" s="11">
        <f>J15+J63</f>
        <v>0</v>
      </c>
      <c r="K13" s="11">
        <f>F13-I13-J13</f>
        <v>1909231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D15-D35-D59</f>
        <v>2020000</v>
      </c>
      <c r="E14" s="11">
        <f>E15-E35-E59</f>
        <v>491000</v>
      </c>
      <c r="F14" s="11">
        <f>G14+H14</f>
        <v>2185077</v>
      </c>
      <c r="G14" s="11">
        <f>G15-G35-G59</f>
        <v>1235939</v>
      </c>
      <c r="H14" s="11">
        <f>H15-H35-H59</f>
        <v>949138</v>
      </c>
      <c r="I14" s="11">
        <f>I15-I35-I59</f>
        <v>275846</v>
      </c>
      <c r="J14" s="11">
        <f>J15-J35-J59</f>
        <v>0</v>
      </c>
      <c r="K14" s="11">
        <f>F14-I14-J14</f>
        <v>1909231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4572000</v>
      </c>
      <c r="E15" s="11">
        <f>E16+E47</f>
        <v>1135000</v>
      </c>
      <c r="F15" s="11">
        <f>G15+H15</f>
        <v>2697077</v>
      </c>
      <c r="G15" s="11">
        <f>G16+G47</f>
        <v>1235939</v>
      </c>
      <c r="H15" s="11">
        <f>H16+H47</f>
        <v>1461138</v>
      </c>
      <c r="I15" s="11">
        <f>I16+I47</f>
        <v>787846</v>
      </c>
      <c r="J15" s="11">
        <f>J16+J47</f>
        <v>0</v>
      </c>
      <c r="K15" s="11">
        <f>F15-I15-J15</f>
        <v>1909231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3789000</v>
      </c>
      <c r="E16" s="11">
        <f>E17+E24+E34+E44</f>
        <v>923000</v>
      </c>
      <c r="F16" s="11">
        <f>G16+H16</f>
        <v>1926511</v>
      </c>
      <c r="G16" s="11">
        <f>G17+G24+G34+G44</f>
        <v>481244</v>
      </c>
      <c r="H16" s="11">
        <f>H17+H24+H34+H44</f>
        <v>1445267</v>
      </c>
      <c r="I16" s="11">
        <f>I17+I24+I34+I44</f>
        <v>771975</v>
      </c>
      <c r="J16" s="11">
        <f>J17+J24+J34+J44</f>
        <v>0</v>
      </c>
      <c r="K16" s="11">
        <f>F16-I16-J16</f>
        <v>1154536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430000</v>
      </c>
      <c r="E17" s="11">
        <f>+E18</f>
        <v>107000</v>
      </c>
      <c r="F17" s="11">
        <f>G17+H17</f>
        <v>106433</v>
      </c>
      <c r="G17" s="11">
        <f>+G18</f>
        <v>0</v>
      </c>
      <c r="H17" s="11">
        <f>+H18</f>
        <v>106433</v>
      </c>
      <c r="I17" s="11">
        <f>+I18</f>
        <v>106433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430000</v>
      </c>
      <c r="E18" s="11">
        <f>E19+E21</f>
        <v>107000</v>
      </c>
      <c r="F18" s="11">
        <f>G18+H18</f>
        <v>106433</v>
      </c>
      <c r="G18" s="11">
        <f>G19+G21</f>
        <v>0</v>
      </c>
      <c r="H18" s="11">
        <f>H19+H21</f>
        <v>106433</v>
      </c>
      <c r="I18" s="11">
        <f>I19+I21</f>
        <v>106433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6000</v>
      </c>
      <c r="E19" s="11">
        <f>+E20</f>
        <v>1000</v>
      </c>
      <c r="F19" s="11">
        <f>G19+H19</f>
        <v>576</v>
      </c>
      <c r="G19" s="11">
        <f>+G20</f>
        <v>0</v>
      </c>
      <c r="H19" s="11">
        <f>+H20</f>
        <v>576</v>
      </c>
      <c r="I19" s="11">
        <f>+I20</f>
        <v>576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6000</v>
      </c>
      <c r="E20" s="11">
        <v>1000</v>
      </c>
      <c r="F20" s="11">
        <f>G20+H20</f>
        <v>576</v>
      </c>
      <c r="G20" s="11">
        <v>0</v>
      </c>
      <c r="H20" s="11">
        <v>576</v>
      </c>
      <c r="I20" s="11">
        <v>576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424000</v>
      </c>
      <c r="E21" s="11">
        <f>E22+E23</f>
        <v>106000</v>
      </c>
      <c r="F21" s="11">
        <f>G21+H21</f>
        <v>105857</v>
      </c>
      <c r="G21" s="11">
        <f>G22+G23</f>
        <v>0</v>
      </c>
      <c r="H21" s="11">
        <f>H22+H23</f>
        <v>105857</v>
      </c>
      <c r="I21" s="11">
        <f>I22+I23</f>
        <v>105857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140000</v>
      </c>
      <c r="E22" s="11">
        <v>35000</v>
      </c>
      <c r="F22" s="11">
        <f>G22+H22</f>
        <v>36899</v>
      </c>
      <c r="G22" s="11">
        <v>0</v>
      </c>
      <c r="H22" s="11">
        <v>36899</v>
      </c>
      <c r="I22" s="11">
        <v>36899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284000</v>
      </c>
      <c r="E23" s="11">
        <v>71000</v>
      </c>
      <c r="F23" s="11">
        <f>G23+H23</f>
        <v>68958</v>
      </c>
      <c r="G23" s="11">
        <v>0</v>
      </c>
      <c r="H23" s="11">
        <v>68958</v>
      </c>
      <c r="I23" s="11">
        <v>68958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751500</v>
      </c>
      <c r="E24" s="11">
        <f>E25</f>
        <v>144500</v>
      </c>
      <c r="F24" s="11">
        <f>G24+H24</f>
        <v>1250216</v>
      </c>
      <c r="G24" s="11">
        <f>G25</f>
        <v>468879</v>
      </c>
      <c r="H24" s="11">
        <f>H25</f>
        <v>781337</v>
      </c>
      <c r="I24" s="11">
        <f>I25</f>
        <v>127433</v>
      </c>
      <c r="J24" s="11">
        <f>J25</f>
        <v>0</v>
      </c>
      <c r="K24" s="11">
        <f>F24-I24-J24</f>
        <v>1122783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751500</v>
      </c>
      <c r="E25" s="11">
        <f>E26+E29+E33</f>
        <v>144500</v>
      </c>
      <c r="F25" s="11">
        <f>G25+H25</f>
        <v>1250216</v>
      </c>
      <c r="G25" s="11">
        <f>G26+G29+G33</f>
        <v>468879</v>
      </c>
      <c r="H25" s="11">
        <f>H26+H29+H33</f>
        <v>781337</v>
      </c>
      <c r="I25" s="11">
        <f>I26+I29+I33</f>
        <v>127433</v>
      </c>
      <c r="J25" s="11">
        <f>J26+J29+J33</f>
        <v>0</v>
      </c>
      <c r="K25" s="11">
        <f>F25-I25-J25</f>
        <v>1122783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50000</v>
      </c>
      <c r="E26" s="11">
        <f>E27+E28</f>
        <v>13000</v>
      </c>
      <c r="F26" s="11">
        <f>G26+H26</f>
        <v>86449</v>
      </c>
      <c r="G26" s="11">
        <f>G27+G28</f>
        <v>20849</v>
      </c>
      <c r="H26" s="11">
        <f>H27+H28</f>
        <v>65600</v>
      </c>
      <c r="I26" s="11">
        <f>I27+I28</f>
        <v>14517</v>
      </c>
      <c r="J26" s="11">
        <f>J27+J28</f>
        <v>0</v>
      </c>
      <c r="K26" s="11">
        <f>F26-I26-J26</f>
        <v>71932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37000</v>
      </c>
      <c r="E27" s="11">
        <v>12000</v>
      </c>
      <c r="F27" s="11">
        <f>G27+H27</f>
        <v>76690</v>
      </c>
      <c r="G27" s="11">
        <v>19690</v>
      </c>
      <c r="H27" s="11">
        <v>57000</v>
      </c>
      <c r="I27" s="11">
        <v>9280</v>
      </c>
      <c r="J27" s="11">
        <v>0</v>
      </c>
      <c r="K27" s="11">
        <f>F27-I27-J27</f>
        <v>67410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13000</v>
      </c>
      <c r="E28" s="11">
        <v>1000</v>
      </c>
      <c r="F28" s="11">
        <f>G28+H28</f>
        <v>9759</v>
      </c>
      <c r="G28" s="11">
        <v>1159</v>
      </c>
      <c r="H28" s="11">
        <v>8600</v>
      </c>
      <c r="I28" s="11">
        <v>5237</v>
      </c>
      <c r="J28" s="11">
        <v>0</v>
      </c>
      <c r="K28" s="11">
        <f>F28-I28-J28</f>
        <v>4522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699500</v>
      </c>
      <c r="E29" s="11">
        <f>E30+E31+E32</f>
        <v>131000</v>
      </c>
      <c r="F29" s="11">
        <f>G29+H29</f>
        <v>1163630</v>
      </c>
      <c r="G29" s="11">
        <f>G30+G31+G32</f>
        <v>448030</v>
      </c>
      <c r="H29" s="11">
        <f>H30+H31+H32</f>
        <v>715600</v>
      </c>
      <c r="I29" s="11">
        <f>I30+I31+I32</f>
        <v>112779</v>
      </c>
      <c r="J29" s="11">
        <f>J30+J31+J32</f>
        <v>0</v>
      </c>
      <c r="K29" s="11">
        <f>F29-I29-J29</f>
        <v>1050851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117000</v>
      </c>
      <c r="E30" s="11">
        <v>30000</v>
      </c>
      <c r="F30" s="11">
        <f>G30+H30</f>
        <v>180722</v>
      </c>
      <c r="G30" s="11">
        <v>58722</v>
      </c>
      <c r="H30" s="11">
        <v>122000</v>
      </c>
      <c r="I30" s="11">
        <v>26813</v>
      </c>
      <c r="J30" s="11">
        <v>0</v>
      </c>
      <c r="K30" s="11">
        <f>F30-I30-J30</f>
        <v>153909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7500</v>
      </c>
      <c r="E31" s="11">
        <v>1000</v>
      </c>
      <c r="F31" s="11">
        <f>G31+H31</f>
        <v>12600</v>
      </c>
      <c r="G31" s="11">
        <v>4000</v>
      </c>
      <c r="H31" s="11">
        <v>8600</v>
      </c>
      <c r="I31" s="11">
        <v>110</v>
      </c>
      <c r="J31" s="11">
        <v>0</v>
      </c>
      <c r="K31" s="11">
        <f>F31-I31-J31</f>
        <v>12490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575000</v>
      </c>
      <c r="E32" s="11">
        <v>100000</v>
      </c>
      <c r="F32" s="11">
        <f>G32+H32</f>
        <v>970308</v>
      </c>
      <c r="G32" s="11">
        <v>385308</v>
      </c>
      <c r="H32" s="11">
        <v>585000</v>
      </c>
      <c r="I32" s="11">
        <v>85856</v>
      </c>
      <c r="J32" s="11">
        <v>0</v>
      </c>
      <c r="K32" s="11">
        <f>F32-I32-J32</f>
        <v>884452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2000</v>
      </c>
      <c r="E33" s="11">
        <v>500</v>
      </c>
      <c r="F33" s="11">
        <f>G33+H33</f>
        <v>137</v>
      </c>
      <c r="G33" s="11">
        <v>0</v>
      </c>
      <c r="H33" s="11">
        <v>137</v>
      </c>
      <c r="I33" s="11">
        <v>137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2583500</v>
      </c>
      <c r="E34" s="11">
        <f>E35+E39</f>
        <v>661500</v>
      </c>
      <c r="F34" s="11">
        <f>G34+H34</f>
        <v>559269</v>
      </c>
      <c r="G34" s="11">
        <f>G35+G39</f>
        <v>12169</v>
      </c>
      <c r="H34" s="11">
        <f>H35+H39</f>
        <v>547100</v>
      </c>
      <c r="I34" s="11">
        <f>I35+I39</f>
        <v>527712</v>
      </c>
      <c r="J34" s="11">
        <f>J35+J39</f>
        <v>0</v>
      </c>
      <c r="K34" s="11">
        <f>F34-I34-J34</f>
        <v>31557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2547000</v>
      </c>
      <c r="E35" s="11">
        <f>+E36+E37+E38</f>
        <v>642000</v>
      </c>
      <c r="F35" s="11">
        <f>G35+H35</f>
        <v>512000</v>
      </c>
      <c r="G35" s="11">
        <f>+G36+G37+G38</f>
        <v>0</v>
      </c>
      <c r="H35" s="11">
        <f>+H36+H37+H38</f>
        <v>512000</v>
      </c>
      <c r="I35" s="11">
        <f>+I36+I37+I38</f>
        <v>512000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1865000</v>
      </c>
      <c r="E36" s="11">
        <v>471000</v>
      </c>
      <c r="F36" s="11">
        <f>G36+H36</f>
        <v>354000</v>
      </c>
      <c r="G36" s="11">
        <v>0</v>
      </c>
      <c r="H36" s="11">
        <v>354000</v>
      </c>
      <c r="I36" s="11">
        <v>354000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13000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632000</v>
      </c>
      <c r="E38" s="11">
        <v>158000</v>
      </c>
      <c r="F38" s="11">
        <f>G38+H38</f>
        <v>158000</v>
      </c>
      <c r="G38" s="11">
        <v>0</v>
      </c>
      <c r="H38" s="11">
        <v>158000</v>
      </c>
      <c r="I38" s="11">
        <v>158000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36500</v>
      </c>
      <c r="E39" s="11">
        <f>E40+E43</f>
        <v>19500</v>
      </c>
      <c r="F39" s="11">
        <f>G39+H39</f>
        <v>47269</v>
      </c>
      <c r="G39" s="11">
        <f>G40+G43</f>
        <v>12169</v>
      </c>
      <c r="H39" s="11">
        <f>H40+H43</f>
        <v>35100</v>
      </c>
      <c r="I39" s="11">
        <f>I40+I43</f>
        <v>15712</v>
      </c>
      <c r="J39" s="11">
        <f>J40+J43</f>
        <v>0</v>
      </c>
      <c r="K39" s="11">
        <f>F39-I39-J39</f>
        <v>31557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34000</v>
      </c>
      <c r="E40" s="11">
        <f>E41+E42</f>
        <v>18500</v>
      </c>
      <c r="F40" s="11">
        <f>G40+H40</f>
        <v>47269</v>
      </c>
      <c r="G40" s="11">
        <f>G41+G42</f>
        <v>12169</v>
      </c>
      <c r="H40" s="11">
        <f>H41+H42</f>
        <v>35100</v>
      </c>
      <c r="I40" s="11">
        <f>I41+I42</f>
        <v>15712</v>
      </c>
      <c r="J40" s="11">
        <f>J41+J42</f>
        <v>0</v>
      </c>
      <c r="K40" s="11">
        <f>F40-I40-J40</f>
        <v>31557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33500</v>
      </c>
      <c r="E41" s="11">
        <v>18000</v>
      </c>
      <c r="F41" s="11">
        <f>G41+H41</f>
        <v>46169</v>
      </c>
      <c r="G41" s="11">
        <v>12169</v>
      </c>
      <c r="H41" s="11">
        <v>34000</v>
      </c>
      <c r="I41" s="11">
        <v>15712</v>
      </c>
      <c r="J41" s="11">
        <v>0</v>
      </c>
      <c r="K41" s="11">
        <f>F41-I41-J41</f>
        <v>30457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500</v>
      </c>
      <c r="E42" s="11">
        <v>500</v>
      </c>
      <c r="F42" s="11">
        <f>G42+H42</f>
        <v>1100</v>
      </c>
      <c r="G42" s="11">
        <v>0</v>
      </c>
      <c r="H42" s="11">
        <v>1100</v>
      </c>
      <c r="I42" s="11">
        <v>0</v>
      </c>
      <c r="J42" s="11">
        <v>0</v>
      </c>
      <c r="K42" s="11">
        <f>F42-I42-J42</f>
        <v>1100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2500</v>
      </c>
      <c r="E43" s="11">
        <v>1000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24000</v>
      </c>
      <c r="E44" s="11">
        <f>E45</f>
        <v>10000</v>
      </c>
      <c r="F44" s="11">
        <f>G44+H44</f>
        <v>10593</v>
      </c>
      <c r="G44" s="11">
        <f>G45</f>
        <v>196</v>
      </c>
      <c r="H44" s="11">
        <f>H45</f>
        <v>10397</v>
      </c>
      <c r="I44" s="11">
        <f>I45</f>
        <v>10397</v>
      </c>
      <c r="J44" s="11">
        <f>J45</f>
        <v>0</v>
      </c>
      <c r="K44" s="11">
        <f>F44-I44-J44</f>
        <v>196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24000</v>
      </c>
      <c r="E45" s="11">
        <f>E46</f>
        <v>10000</v>
      </c>
      <c r="F45" s="11">
        <f>G45+H45</f>
        <v>10593</v>
      </c>
      <c r="G45" s="11">
        <f>G46</f>
        <v>196</v>
      </c>
      <c r="H45" s="11">
        <f>H46</f>
        <v>10397</v>
      </c>
      <c r="I45" s="11">
        <f>I46</f>
        <v>10397</v>
      </c>
      <c r="J45" s="11">
        <f>J46</f>
        <v>0</v>
      </c>
      <c r="K45" s="11">
        <f>F45-I45-J45</f>
        <v>196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24000</v>
      </c>
      <c r="E46" s="11">
        <v>10000</v>
      </c>
      <c r="F46" s="11">
        <f>G46+H46</f>
        <v>10593</v>
      </c>
      <c r="G46" s="11">
        <v>196</v>
      </c>
      <c r="H46" s="11">
        <v>10397</v>
      </c>
      <c r="I46" s="11">
        <v>10397</v>
      </c>
      <c r="J46" s="11">
        <v>0</v>
      </c>
      <c r="K46" s="11">
        <f>F46-I46-J46</f>
        <v>196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D48+D53</f>
        <v>783000</v>
      </c>
      <c r="E47" s="11">
        <f>E48+E53</f>
        <v>212000</v>
      </c>
      <c r="F47" s="11">
        <f>G47+H47</f>
        <v>770566</v>
      </c>
      <c r="G47" s="11">
        <f>G48+G53</f>
        <v>754695</v>
      </c>
      <c r="H47" s="11">
        <f>H48+H53</f>
        <v>15871</v>
      </c>
      <c r="I47" s="11">
        <f>I48+I53</f>
        <v>15871</v>
      </c>
      <c r="J47" s="11">
        <f>J48+J53</f>
        <v>0</v>
      </c>
      <c r="K47" s="11">
        <f>F47-I47-J47</f>
        <v>754695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27000</v>
      </c>
      <c r="E48" s="11">
        <f>E49</f>
        <v>10000</v>
      </c>
      <c r="F48" s="11">
        <f>G48+H48</f>
        <v>11316</v>
      </c>
      <c r="G48" s="11">
        <f>G49</f>
        <v>3255</v>
      </c>
      <c r="H48" s="11">
        <f>H49</f>
        <v>8061</v>
      </c>
      <c r="I48" s="11">
        <f>I49</f>
        <v>8061</v>
      </c>
      <c r="J48" s="11">
        <f>J49</f>
        <v>0</v>
      </c>
      <c r="K48" s="11">
        <f>F48-I48-J48</f>
        <v>3255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+D50+D52</f>
        <v>27000</v>
      </c>
      <c r="E49" s="11">
        <f>+E50+E52</f>
        <v>10000</v>
      </c>
      <c r="F49" s="11">
        <f>G49+H49</f>
        <v>11316</v>
      </c>
      <c r="G49" s="11">
        <f>+G50+G52</f>
        <v>3255</v>
      </c>
      <c r="H49" s="11">
        <f>+H50+H52</f>
        <v>8061</v>
      </c>
      <c r="I49" s="11">
        <f>+I50+I52</f>
        <v>8061</v>
      </c>
      <c r="J49" s="11">
        <f>+J50+J52</f>
        <v>0</v>
      </c>
      <c r="K49" s="11">
        <f>F49-I49-J49</f>
        <v>3255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22000</v>
      </c>
      <c r="E50" s="11">
        <f>E51</f>
        <v>10000</v>
      </c>
      <c r="F50" s="11">
        <f>G50+H50</f>
        <v>11316</v>
      </c>
      <c r="G50" s="11">
        <f>G51</f>
        <v>3255</v>
      </c>
      <c r="H50" s="11">
        <f>H51</f>
        <v>8061</v>
      </c>
      <c r="I50" s="11">
        <f>I51</f>
        <v>8061</v>
      </c>
      <c r="J50" s="11">
        <f>J51</f>
        <v>0</v>
      </c>
      <c r="K50" s="11">
        <f>F50-I50-J50</f>
        <v>3255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22000</v>
      </c>
      <c r="E51" s="11">
        <v>10000</v>
      </c>
      <c r="F51" s="11">
        <f>G51+H51</f>
        <v>11316</v>
      </c>
      <c r="G51" s="11">
        <v>3255</v>
      </c>
      <c r="H51" s="11">
        <v>8061</v>
      </c>
      <c r="I51" s="11">
        <v>8061</v>
      </c>
      <c r="J51" s="11">
        <v>0</v>
      </c>
      <c r="K51" s="11">
        <f>F51-I51-J51</f>
        <v>3255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5000</v>
      </c>
      <c r="E52" s="11">
        <v>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+D54+D56+D59</f>
        <v>756000</v>
      </c>
      <c r="E53" s="11">
        <f>+E54+E56+E59</f>
        <v>202000</v>
      </c>
      <c r="F53" s="11">
        <f>G53+H53</f>
        <v>759250</v>
      </c>
      <c r="G53" s="11">
        <f>+G54+G56+G59</f>
        <v>751440</v>
      </c>
      <c r="H53" s="11">
        <f>+H54+H56+H59</f>
        <v>7810</v>
      </c>
      <c r="I53" s="11">
        <f>+I54+I56+I59</f>
        <v>7810</v>
      </c>
      <c r="J53" s="11">
        <f>+J54+J56+J59</f>
        <v>0</v>
      </c>
      <c r="K53" s="11">
        <f>F53-I53-J53</f>
        <v>751440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1000</v>
      </c>
      <c r="E54" s="11">
        <f>E55</f>
        <v>0</v>
      </c>
      <c r="F54" s="11">
        <f>G54+H54</f>
        <v>0</v>
      </c>
      <c r="G54" s="11">
        <f>G55</f>
        <v>0</v>
      </c>
      <c r="H54" s="11">
        <f>H55</f>
        <v>0</v>
      </c>
      <c r="I54" s="11">
        <f>I55</f>
        <v>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149</v>
      </c>
      <c r="B55" s="10" t="s">
        <v>150</v>
      </c>
      <c r="C55" s="10" t="s">
        <v>151</v>
      </c>
      <c r="D55" s="11">
        <v>1000</v>
      </c>
      <c r="E55" s="11">
        <v>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750000</v>
      </c>
      <c r="E56" s="11">
        <f>E57</f>
        <v>200000</v>
      </c>
      <c r="F56" s="11">
        <f>G56+H56</f>
        <v>759250</v>
      </c>
      <c r="G56" s="11">
        <f>G57</f>
        <v>751440</v>
      </c>
      <c r="H56" s="11">
        <f>H57</f>
        <v>7810</v>
      </c>
      <c r="I56" s="11">
        <f>I57</f>
        <v>7810</v>
      </c>
      <c r="J56" s="11">
        <f>J57</f>
        <v>0</v>
      </c>
      <c r="K56" s="11">
        <f>F56-I56-J56</f>
        <v>751440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750000</v>
      </c>
      <c r="E57" s="11">
        <f>E58</f>
        <v>200000</v>
      </c>
      <c r="F57" s="11">
        <f>G57+H57</f>
        <v>759250</v>
      </c>
      <c r="G57" s="11">
        <f>G58</f>
        <v>751440</v>
      </c>
      <c r="H57" s="11">
        <f>H58</f>
        <v>7810</v>
      </c>
      <c r="I57" s="11">
        <f>I58</f>
        <v>7810</v>
      </c>
      <c r="J57" s="11">
        <f>J58</f>
        <v>0</v>
      </c>
      <c r="K57" s="11">
        <f>F57-I57-J57</f>
        <v>751440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750000</v>
      </c>
      <c r="E58" s="11">
        <v>200000</v>
      </c>
      <c r="F58" s="11">
        <f>G58+H58</f>
        <v>759250</v>
      </c>
      <c r="G58" s="11">
        <v>751440</v>
      </c>
      <c r="H58" s="11">
        <v>7810</v>
      </c>
      <c r="I58" s="11">
        <v>7810</v>
      </c>
      <c r="J58" s="11">
        <v>0</v>
      </c>
      <c r="K58" s="11">
        <f>F58-I58-J58</f>
        <v>751440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f>D60+D61+D62</f>
        <v>5000</v>
      </c>
      <c r="E59" s="11">
        <f>E60+E61+E62</f>
        <v>2000</v>
      </c>
      <c r="F59" s="11">
        <f>G59+H59</f>
        <v>0</v>
      </c>
      <c r="G59" s="11">
        <f>G60+G61+G62</f>
        <v>0</v>
      </c>
      <c r="H59" s="11">
        <f>H60+H61+H62</f>
        <v>0</v>
      </c>
      <c r="I59" s="11">
        <f>I60+I61+I62</f>
        <v>0</v>
      </c>
      <c r="J59" s="11">
        <f>J60+J61+J62</f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5000</v>
      </c>
      <c r="E60" s="11">
        <v>2000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-1081000</v>
      </c>
      <c r="E61" s="11">
        <v>-274000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1081000</v>
      </c>
      <c r="E62" s="11">
        <v>274000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f>D64</f>
        <v>2251000</v>
      </c>
      <c r="E63" s="11">
        <f>E64</f>
        <v>1000</v>
      </c>
      <c r="F63" s="11">
        <f>G63+H63</f>
        <v>692</v>
      </c>
      <c r="G63" s="11">
        <f>G64</f>
        <v>0</v>
      </c>
      <c r="H63" s="11">
        <f>H64</f>
        <v>692</v>
      </c>
      <c r="I63" s="11">
        <f>I64</f>
        <v>692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f>D65</f>
        <v>2251000</v>
      </c>
      <c r="E64" s="11">
        <f>E65</f>
        <v>1000</v>
      </c>
      <c r="F64" s="11">
        <f>G64+H64</f>
        <v>692</v>
      </c>
      <c r="G64" s="11">
        <f>G65</f>
        <v>0</v>
      </c>
      <c r="H64" s="11">
        <f>H65</f>
        <v>692</v>
      </c>
      <c r="I64" s="11">
        <f>I65</f>
        <v>692</v>
      </c>
      <c r="J64" s="11">
        <f>J65</f>
        <v>0</v>
      </c>
      <c r="K64" s="11">
        <f>F64-I64-J64</f>
        <v>0</v>
      </c>
    </row>
    <row r="65" spans="1:12" s="6" customFormat="1" ht="75" x14ac:dyDescent="0.25">
      <c r="A65" s="10" t="s">
        <v>179</v>
      </c>
      <c r="B65" s="10" t="s">
        <v>180</v>
      </c>
      <c r="C65" s="10" t="s">
        <v>181</v>
      </c>
      <c r="D65" s="11">
        <f>+D66+D67</f>
        <v>2251000</v>
      </c>
      <c r="E65" s="11">
        <f>+E66+E67</f>
        <v>1000</v>
      </c>
      <c r="F65" s="11">
        <f>G65+H65</f>
        <v>692</v>
      </c>
      <c r="G65" s="11">
        <f>+G66+G67</f>
        <v>0</v>
      </c>
      <c r="H65" s="11">
        <f>+H66+H67</f>
        <v>692</v>
      </c>
      <c r="I65" s="11">
        <f>+I66+I67</f>
        <v>692</v>
      </c>
      <c r="J65" s="11">
        <f>+J66+J67</f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v>1000</v>
      </c>
      <c r="E66" s="11">
        <v>1000</v>
      </c>
      <c r="F66" s="11">
        <f>G66+H66</f>
        <v>692</v>
      </c>
      <c r="G66" s="11">
        <v>0</v>
      </c>
      <c r="H66" s="11">
        <v>692</v>
      </c>
      <c r="I66" s="11">
        <v>692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v>2250000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188</v>
      </c>
      <c r="B69" s="13"/>
      <c r="C69" s="13"/>
      <c r="D69" s="13"/>
      <c r="E69" s="13" t="s">
        <v>190</v>
      </c>
      <c r="F69" s="13"/>
      <c r="G69" s="13"/>
      <c r="H69" s="13"/>
      <c r="I69" s="13" t="s">
        <v>191</v>
      </c>
      <c r="J69" s="13"/>
      <c r="K69" s="13"/>
      <c r="L69" s="13"/>
    </row>
    <row r="70" spans="1:12" x14ac:dyDescent="0.25">
      <c r="A70" s="3" t="s">
        <v>189</v>
      </c>
      <c r="B70" s="3"/>
      <c r="C70" s="3"/>
      <c r="D70" s="3"/>
      <c r="E70" s="3" t="s">
        <v>190</v>
      </c>
      <c r="F70" s="3"/>
      <c r="G70" s="3"/>
      <c r="H70" s="3"/>
      <c r="I70" s="3" t="s">
        <v>192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6">
    <mergeCell ref="H10:H11"/>
    <mergeCell ref="I9:I11"/>
    <mergeCell ref="J9:J11"/>
    <mergeCell ref="K9:K11"/>
    <mergeCell ref="A69:D69"/>
    <mergeCell ref="A70:D70"/>
    <mergeCell ref="E69:H69"/>
    <mergeCell ref="E70:H70"/>
    <mergeCell ref="I69:L69"/>
    <mergeCell ref="I70:L70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2017-05-15T06:49:41Z</dcterms:created>
  <dcterms:modified xsi:type="dcterms:W3CDTF">2017-05-15T06:49:44Z</dcterms:modified>
</cp:coreProperties>
</file>