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I17" i="1"/>
  <c r="J17" i="1"/>
  <c r="K17" i="1"/>
  <c r="J18" i="1"/>
  <c r="H19" i="1"/>
  <c r="J19" i="1" s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D34" i="1"/>
  <c r="E34" i="1"/>
  <c r="F34" i="1"/>
  <c r="G34" i="1"/>
  <c r="H34" i="1"/>
  <c r="I34" i="1"/>
  <c r="J34" i="1"/>
  <c r="K34" i="1"/>
  <c r="J35" i="1"/>
  <c r="J36" i="1"/>
  <c r="J37" i="1"/>
  <c r="G38" i="1"/>
  <c r="D39" i="1"/>
  <c r="D38" i="1" s="1"/>
  <c r="E39" i="1"/>
  <c r="E38" i="1" s="1"/>
  <c r="F39" i="1"/>
  <c r="F38" i="1" s="1"/>
  <c r="G39" i="1"/>
  <c r="H39" i="1"/>
  <c r="H38" i="1" s="1"/>
  <c r="J38" i="1" s="1"/>
  <c r="I39" i="1"/>
  <c r="I38" i="1" s="1"/>
  <c r="K39" i="1"/>
  <c r="K38" i="1" s="1"/>
  <c r="J40" i="1"/>
  <c r="D41" i="1"/>
  <c r="E41" i="1"/>
  <c r="F41" i="1"/>
  <c r="G41" i="1"/>
  <c r="H41" i="1"/>
  <c r="I41" i="1"/>
  <c r="J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J48" i="1"/>
  <c r="D49" i="1"/>
  <c r="E49" i="1"/>
  <c r="F49" i="1"/>
  <c r="G49" i="1"/>
  <c r="H49" i="1"/>
  <c r="I49" i="1"/>
  <c r="J49" i="1"/>
  <c r="K49" i="1"/>
  <c r="J50" i="1"/>
  <c r="D53" i="1"/>
  <c r="D52" i="1" s="1"/>
  <c r="E53" i="1"/>
  <c r="E52" i="1" s="1"/>
  <c r="F53" i="1"/>
  <c r="F52" i="1" s="1"/>
  <c r="G53" i="1"/>
  <c r="G52" i="1" s="1"/>
  <c r="H53" i="1"/>
  <c r="J53" i="1" s="1"/>
  <c r="I53" i="1"/>
  <c r="I52" i="1" s="1"/>
  <c r="I51" i="1" s="1"/>
  <c r="K53" i="1"/>
  <c r="K52" i="1" s="1"/>
  <c r="K51" i="1" s="1"/>
  <c r="J54" i="1"/>
  <c r="D56" i="1"/>
  <c r="D55" i="1" s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J60" i="1"/>
  <c r="F22" i="1" l="1"/>
  <c r="J23" i="1"/>
  <c r="H22" i="1"/>
  <c r="J22" i="1" s="1"/>
  <c r="E22" i="1"/>
  <c r="E12" i="1" s="1"/>
  <c r="J14" i="1"/>
  <c r="H13" i="1"/>
  <c r="G51" i="1"/>
  <c r="D22" i="1"/>
  <c r="G12" i="1"/>
  <c r="F51" i="1"/>
  <c r="J30" i="1"/>
  <c r="F12" i="1"/>
  <c r="E51" i="1"/>
  <c r="K22" i="1"/>
  <c r="K12" i="1" s="1"/>
  <c r="D51" i="1"/>
  <c r="H43" i="1"/>
  <c r="J43" i="1" s="1"/>
  <c r="J44" i="1"/>
  <c r="I22" i="1"/>
  <c r="I12" i="1" s="1"/>
  <c r="D12" i="1"/>
  <c r="J31" i="1"/>
  <c r="H55" i="1"/>
  <c r="J55" i="1" s="1"/>
  <c r="H52" i="1"/>
  <c r="J39" i="1"/>
  <c r="J24" i="1"/>
  <c r="J13" i="1" l="1"/>
  <c r="J52" i="1"/>
  <c r="H51" i="1"/>
  <c r="J51" i="1" s="1"/>
  <c r="H12" i="1" l="1"/>
  <c r="J12" i="1" s="1"/>
</calcChain>
</file>

<file path=xl/sharedStrings.xml><?xml version="1.0" encoding="utf-8"?>
<sst xmlns="http://schemas.openxmlformats.org/spreadsheetml/2006/main" count="174" uniqueCount="173">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</sst>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D13+D19+D22+D43+D51</f>
        <v>6742000</v>
      </c>
      <c r="E12" s="11">
        <f>E13+E19+E22+E43+E51</f>
        <v>6842000</v>
      </c>
      <c r="F12" s="11">
        <f>F13+F19+F22+F43+F51</f>
        <v>5875000</v>
      </c>
      <c r="G12" s="11">
        <f>G13+G19+G22+G43+G51</f>
        <v>5875000</v>
      </c>
      <c r="H12" s="11">
        <f>H13+H19+H22+H43+H51</f>
        <v>5875000</v>
      </c>
      <c r="I12" s="11">
        <f>I13+I19+I22+I43+I51</f>
        <v>3568154</v>
      </c>
      <c r="J12" s="11">
        <f>H12-I12</f>
        <v>2306846</v>
      </c>
      <c r="K12" s="11">
        <f>K13+K19+K22+K43+K51</f>
        <v>2123118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991000</v>
      </c>
      <c r="E13" s="11">
        <f>E14+E17</f>
        <v>1091000</v>
      </c>
      <c r="F13" s="11">
        <f>F14+F17</f>
        <v>787000</v>
      </c>
      <c r="G13" s="11">
        <f>G14+G17</f>
        <v>787000</v>
      </c>
      <c r="H13" s="11">
        <f>H14+H17</f>
        <v>787000</v>
      </c>
      <c r="I13" s="11">
        <f>I14+I17</f>
        <v>596024</v>
      </c>
      <c r="J13" s="11">
        <f>H13-I13</f>
        <v>190976</v>
      </c>
      <c r="K13" s="11">
        <f>K14+K17</f>
        <v>585102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991000</v>
      </c>
      <c r="E14" s="11">
        <f>E15</f>
        <v>991000</v>
      </c>
      <c r="F14" s="11">
        <f>F15</f>
        <v>787000</v>
      </c>
      <c r="G14" s="11">
        <f>G15</f>
        <v>787000</v>
      </c>
      <c r="H14" s="11">
        <f>H15</f>
        <v>787000</v>
      </c>
      <c r="I14" s="11">
        <f>I15</f>
        <v>596024</v>
      </c>
      <c r="J14" s="11">
        <f>H14-I14</f>
        <v>190976</v>
      </c>
      <c r="K14" s="11">
        <f>K15</f>
        <v>585102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991000</v>
      </c>
      <c r="E15" s="11">
        <f>E16</f>
        <v>991000</v>
      </c>
      <c r="F15" s="11">
        <f>F16</f>
        <v>787000</v>
      </c>
      <c r="G15" s="11">
        <f>G16</f>
        <v>787000</v>
      </c>
      <c r="H15" s="11">
        <f>H16</f>
        <v>787000</v>
      </c>
      <c r="I15" s="11">
        <f>I16</f>
        <v>596024</v>
      </c>
      <c r="J15" s="11">
        <f>H15-I15</f>
        <v>190976</v>
      </c>
      <c r="K15" s="11">
        <f>K16</f>
        <v>585102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991000</v>
      </c>
      <c r="E16" s="11">
        <v>991000</v>
      </c>
      <c r="F16" s="11">
        <v>787000</v>
      </c>
      <c r="G16" s="11">
        <v>787000</v>
      </c>
      <c r="H16" s="11">
        <v>787000</v>
      </c>
      <c r="I16" s="11">
        <v>596024</v>
      </c>
      <c r="J16" s="11">
        <f>H16-I16</f>
        <v>190976</v>
      </c>
      <c r="K16" s="11">
        <v>585102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0</v>
      </c>
      <c r="E17" s="11">
        <f>E18</f>
        <v>100000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100000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20000</v>
      </c>
      <c r="E19" s="11">
        <f>+E20</f>
        <v>20000</v>
      </c>
      <c r="F19" s="11">
        <f>+F20</f>
        <v>14000</v>
      </c>
      <c r="G19" s="11">
        <f>+G20</f>
        <v>14000</v>
      </c>
      <c r="H19" s="11">
        <f>+H20</f>
        <v>14000</v>
      </c>
      <c r="I19" s="11">
        <f>+I20</f>
        <v>0</v>
      </c>
      <c r="J19" s="11">
        <f>H19-I19</f>
        <v>14000</v>
      </c>
      <c r="K19" s="11">
        <f>+K20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20000</v>
      </c>
      <c r="E20" s="11">
        <f>+E21</f>
        <v>20000</v>
      </c>
      <c r="F20" s="11">
        <f>+F21</f>
        <v>14000</v>
      </c>
      <c r="G20" s="11">
        <f>+G21</f>
        <v>14000</v>
      </c>
      <c r="H20" s="11">
        <f>+H21</f>
        <v>14000</v>
      </c>
      <c r="I20" s="11">
        <f>+I21</f>
        <v>0</v>
      </c>
      <c r="J20" s="11">
        <f>H20-I20</f>
        <v>14000</v>
      </c>
      <c r="K20" s="11">
        <f>+K21</f>
        <v>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20000</v>
      </c>
      <c r="E21" s="11">
        <v>20000</v>
      </c>
      <c r="F21" s="11">
        <v>14000</v>
      </c>
      <c r="G21" s="11">
        <v>14000</v>
      </c>
      <c r="H21" s="11">
        <v>14000</v>
      </c>
      <c r="I21" s="11">
        <v>0</v>
      </c>
      <c r="J21" s="11">
        <f>H21-I21</f>
        <v>14000</v>
      </c>
      <c r="K21" s="11"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D23+D30+D38</f>
        <v>2377000</v>
      </c>
      <c r="E22" s="11">
        <f>E23+E30+E38</f>
        <v>2377000</v>
      </c>
      <c r="F22" s="11">
        <f>F23+F30+F38</f>
        <v>1898600</v>
      </c>
      <c r="G22" s="11">
        <f>G23+G30+G38</f>
        <v>1898600</v>
      </c>
      <c r="H22" s="11">
        <f>H23+H30+H38</f>
        <v>1898600</v>
      </c>
      <c r="I22" s="11">
        <f>I23+I30+I38</f>
        <v>1360081</v>
      </c>
      <c r="J22" s="11">
        <f>H22-I22</f>
        <v>538519</v>
      </c>
      <c r="K22" s="11">
        <f>K23+K30+K38</f>
        <v>1395710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1679000</v>
      </c>
      <c r="E23" s="11">
        <f>E24+E27+E29</f>
        <v>1679000</v>
      </c>
      <c r="F23" s="11">
        <f>F24+F27+F29</f>
        <v>1357000</v>
      </c>
      <c r="G23" s="11">
        <f>G24+G27+G29</f>
        <v>1357000</v>
      </c>
      <c r="H23" s="11">
        <f>H24+H27+H29</f>
        <v>1357000</v>
      </c>
      <c r="I23" s="11">
        <f>I24+I27+I29</f>
        <v>974644</v>
      </c>
      <c r="J23" s="11">
        <f>H23-I23</f>
        <v>382356</v>
      </c>
      <c r="K23" s="11">
        <f>K24+K27+K29</f>
        <v>995758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815000</v>
      </c>
      <c r="E24" s="11">
        <f>E25+E26</f>
        <v>815000</v>
      </c>
      <c r="F24" s="11">
        <f>F25+F26</f>
        <v>679000</v>
      </c>
      <c r="G24" s="11">
        <f>G25+G26</f>
        <v>679000</v>
      </c>
      <c r="H24" s="11">
        <f>H25+H26</f>
        <v>679000</v>
      </c>
      <c r="I24" s="11">
        <f>I25+I26</f>
        <v>415634</v>
      </c>
      <c r="J24" s="11">
        <f>H24-I24</f>
        <v>263366</v>
      </c>
      <c r="K24" s="11">
        <f>K25+K26</f>
        <v>419809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399000</v>
      </c>
      <c r="E25" s="11">
        <v>399000</v>
      </c>
      <c r="F25" s="11">
        <v>353000</v>
      </c>
      <c r="G25" s="11">
        <v>353000</v>
      </c>
      <c r="H25" s="11">
        <v>353000</v>
      </c>
      <c r="I25" s="11">
        <v>135133</v>
      </c>
      <c r="J25" s="11">
        <f>H25-I25</f>
        <v>217867</v>
      </c>
      <c r="K25" s="11">
        <v>137705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416000</v>
      </c>
      <c r="E26" s="11">
        <v>416000</v>
      </c>
      <c r="F26" s="11">
        <v>326000</v>
      </c>
      <c r="G26" s="11">
        <v>326000</v>
      </c>
      <c r="H26" s="11">
        <v>326000</v>
      </c>
      <c r="I26" s="11">
        <v>280501</v>
      </c>
      <c r="J26" s="11">
        <f>H26-I26</f>
        <v>45499</v>
      </c>
      <c r="K26" s="11">
        <v>282104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744000</v>
      </c>
      <c r="E27" s="11">
        <f>E28</f>
        <v>744000</v>
      </c>
      <c r="F27" s="11">
        <f>F28</f>
        <v>648000</v>
      </c>
      <c r="G27" s="11">
        <f>G28</f>
        <v>648000</v>
      </c>
      <c r="H27" s="11">
        <f>H28</f>
        <v>648000</v>
      </c>
      <c r="I27" s="11">
        <f>I28</f>
        <v>545860</v>
      </c>
      <c r="J27" s="11">
        <f>H27-I27</f>
        <v>102140</v>
      </c>
      <c r="K27" s="11">
        <f>K28</f>
        <v>562799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744000</v>
      </c>
      <c r="E28" s="11">
        <v>744000</v>
      </c>
      <c r="F28" s="11">
        <v>648000</v>
      </c>
      <c r="G28" s="11">
        <v>648000</v>
      </c>
      <c r="H28" s="11">
        <v>648000</v>
      </c>
      <c r="I28" s="11">
        <v>545860</v>
      </c>
      <c r="J28" s="11">
        <f>H28-I28</f>
        <v>102140</v>
      </c>
      <c r="K28" s="11">
        <v>562799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120000</v>
      </c>
      <c r="E29" s="11">
        <v>120000</v>
      </c>
      <c r="F29" s="11">
        <v>30000</v>
      </c>
      <c r="G29" s="11">
        <v>30000</v>
      </c>
      <c r="H29" s="11">
        <v>30000</v>
      </c>
      <c r="I29" s="11">
        <v>13150</v>
      </c>
      <c r="J29" s="11">
        <f>H29-I29</f>
        <v>16850</v>
      </c>
      <c r="K29" s="11">
        <v>13150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D31+D34+D37</f>
        <v>208000</v>
      </c>
      <c r="E30" s="11">
        <f>E31+E34+E37</f>
        <v>208000</v>
      </c>
      <c r="F30" s="11">
        <f>F31+F34+F37</f>
        <v>188600</v>
      </c>
      <c r="G30" s="11">
        <f>G31+G34+G37</f>
        <v>188600</v>
      </c>
      <c r="H30" s="11">
        <f>H31+H34+H37</f>
        <v>188600</v>
      </c>
      <c r="I30" s="11">
        <f>I31+I34+I37</f>
        <v>58208</v>
      </c>
      <c r="J30" s="11">
        <f>H30-I30</f>
        <v>130392</v>
      </c>
      <c r="K30" s="11">
        <f>K31+K34+K37</f>
        <v>66366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D32+D33</f>
        <v>188000</v>
      </c>
      <c r="E31" s="11">
        <f>E32+E33</f>
        <v>188000</v>
      </c>
      <c r="F31" s="11">
        <f>F32+F33</f>
        <v>168600</v>
      </c>
      <c r="G31" s="11">
        <f>G32+G33</f>
        <v>168600</v>
      </c>
      <c r="H31" s="11">
        <f>H32+H33</f>
        <v>168600</v>
      </c>
      <c r="I31" s="11">
        <f>I32+I33</f>
        <v>44358</v>
      </c>
      <c r="J31" s="11">
        <f>H31-I31</f>
        <v>124242</v>
      </c>
      <c r="K31" s="11">
        <f>K32+K33</f>
        <v>47563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48800</v>
      </c>
      <c r="E32" s="11">
        <v>48800</v>
      </c>
      <c r="F32" s="11">
        <v>37100</v>
      </c>
      <c r="G32" s="11">
        <v>37100</v>
      </c>
      <c r="H32" s="11">
        <v>37100</v>
      </c>
      <c r="I32" s="11">
        <v>22916</v>
      </c>
      <c r="J32" s="11">
        <f>H32-I32</f>
        <v>14184</v>
      </c>
      <c r="K32" s="11">
        <v>24537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139200</v>
      </c>
      <c r="E33" s="11">
        <v>139200</v>
      </c>
      <c r="F33" s="11">
        <v>131500</v>
      </c>
      <c r="G33" s="11">
        <v>131500</v>
      </c>
      <c r="H33" s="11">
        <v>131500</v>
      </c>
      <c r="I33" s="11">
        <v>21442</v>
      </c>
      <c r="J33" s="11">
        <f>H33-I33</f>
        <v>110058</v>
      </c>
      <c r="K33" s="11">
        <v>23026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D35+D36</f>
        <v>5000</v>
      </c>
      <c r="E34" s="11">
        <f>E35+E36</f>
        <v>5000</v>
      </c>
      <c r="F34" s="11">
        <f>F35+F36</f>
        <v>5000</v>
      </c>
      <c r="G34" s="11">
        <f>G35+G36</f>
        <v>5000</v>
      </c>
      <c r="H34" s="11">
        <f>H35+H36</f>
        <v>5000</v>
      </c>
      <c r="I34" s="11">
        <f>I35+I36</f>
        <v>1850</v>
      </c>
      <c r="J34" s="11">
        <f>H34-I34</f>
        <v>3150</v>
      </c>
      <c r="K34" s="11">
        <f>K35+K36</f>
        <v>6803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5000</v>
      </c>
      <c r="E35" s="11">
        <v>5000</v>
      </c>
      <c r="F35" s="11">
        <v>5000</v>
      </c>
      <c r="G35" s="11">
        <v>5000</v>
      </c>
      <c r="H35" s="11">
        <v>5000</v>
      </c>
      <c r="I35" s="11">
        <v>1850</v>
      </c>
      <c r="J35" s="11">
        <f>H35-I35</f>
        <v>3150</v>
      </c>
      <c r="K35" s="11">
        <v>1850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4953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15000</v>
      </c>
      <c r="E37" s="11">
        <v>15000</v>
      </c>
      <c r="F37" s="11">
        <v>15000</v>
      </c>
      <c r="G37" s="11">
        <v>15000</v>
      </c>
      <c r="H37" s="11">
        <v>15000</v>
      </c>
      <c r="I37" s="11">
        <v>12000</v>
      </c>
      <c r="J37" s="11">
        <f>H37-I37</f>
        <v>3000</v>
      </c>
      <c r="K37" s="11">
        <v>12000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+D39+D41</f>
        <v>490000</v>
      </c>
      <c r="E38" s="11">
        <f>+E39+E41</f>
        <v>490000</v>
      </c>
      <c r="F38" s="11">
        <f>+F39+F41</f>
        <v>353000</v>
      </c>
      <c r="G38" s="11">
        <f>+G39+G41</f>
        <v>353000</v>
      </c>
      <c r="H38" s="11">
        <f>+H39+H41</f>
        <v>353000</v>
      </c>
      <c r="I38" s="11">
        <f>+I39+I41</f>
        <v>327229</v>
      </c>
      <c r="J38" s="11">
        <f>H38-I38</f>
        <v>25771</v>
      </c>
      <c r="K38" s="11">
        <f>+K39+K41</f>
        <v>333586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</f>
        <v>459000</v>
      </c>
      <c r="E39" s="11">
        <f>E40</f>
        <v>459000</v>
      </c>
      <c r="F39" s="11">
        <f>F40</f>
        <v>342000</v>
      </c>
      <c r="G39" s="11">
        <f>G40</f>
        <v>342000</v>
      </c>
      <c r="H39" s="11">
        <f>H40</f>
        <v>342000</v>
      </c>
      <c r="I39" s="11">
        <f>I40</f>
        <v>326537</v>
      </c>
      <c r="J39" s="11">
        <f>H39-I39</f>
        <v>15463</v>
      </c>
      <c r="K39" s="11">
        <f>K40</f>
        <v>332894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459000</v>
      </c>
      <c r="E40" s="11">
        <v>459000</v>
      </c>
      <c r="F40" s="11">
        <v>342000</v>
      </c>
      <c r="G40" s="11">
        <v>342000</v>
      </c>
      <c r="H40" s="11">
        <v>342000</v>
      </c>
      <c r="I40" s="11">
        <v>326537</v>
      </c>
      <c r="J40" s="11">
        <f>H40-I40</f>
        <v>15463</v>
      </c>
      <c r="K40" s="11">
        <v>332894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</f>
        <v>31000</v>
      </c>
      <c r="E41" s="11">
        <f>E42</f>
        <v>31000</v>
      </c>
      <c r="F41" s="11">
        <f>F42</f>
        <v>11000</v>
      </c>
      <c r="G41" s="11">
        <f>G42</f>
        <v>11000</v>
      </c>
      <c r="H41" s="11">
        <f>H42</f>
        <v>11000</v>
      </c>
      <c r="I41" s="11">
        <f>I42</f>
        <v>692</v>
      </c>
      <c r="J41" s="11">
        <f>H41-I41</f>
        <v>10308</v>
      </c>
      <c r="K41" s="11">
        <f>K42</f>
        <v>692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31000</v>
      </c>
      <c r="E42" s="11">
        <v>31000</v>
      </c>
      <c r="F42" s="11">
        <v>11000</v>
      </c>
      <c r="G42" s="11">
        <v>11000</v>
      </c>
      <c r="H42" s="11">
        <v>11000</v>
      </c>
      <c r="I42" s="11">
        <v>692</v>
      </c>
      <c r="J42" s="11">
        <f>H42-I42</f>
        <v>10308</v>
      </c>
      <c r="K42" s="11">
        <v>692</v>
      </c>
    </row>
    <row r="43" spans="1:11" s="6" customFormat="1" ht="33" x14ac:dyDescent="0.25">
      <c r="A43" s="10" t="s">
        <v>114</v>
      </c>
      <c r="B43" s="10" t="s">
        <v>115</v>
      </c>
      <c r="C43" s="10" t="s">
        <v>116</v>
      </c>
      <c r="D43" s="11">
        <f>D44+D49</f>
        <v>499000</v>
      </c>
      <c r="E43" s="11">
        <f>E44+E49</f>
        <v>499000</v>
      </c>
      <c r="F43" s="11">
        <f>F44+F49</f>
        <v>333800</v>
      </c>
      <c r="G43" s="11">
        <f>G44+G49</f>
        <v>333800</v>
      </c>
      <c r="H43" s="11">
        <f>H44+H49</f>
        <v>333800</v>
      </c>
      <c r="I43" s="11">
        <f>I44+I49</f>
        <v>54924</v>
      </c>
      <c r="J43" s="11">
        <f>H43-I43</f>
        <v>278876</v>
      </c>
      <c r="K43" s="11">
        <f>K44+K49</f>
        <v>55704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+D45+D47+D48</f>
        <v>489000</v>
      </c>
      <c r="E44" s="11">
        <f>+E45+E47+E48</f>
        <v>489000</v>
      </c>
      <c r="F44" s="11">
        <f>+F45+F47+F48</f>
        <v>327800</v>
      </c>
      <c r="G44" s="11">
        <f>+G45+G47+G48</f>
        <v>327800</v>
      </c>
      <c r="H44" s="11">
        <f>+H45+H47+H48</f>
        <v>327800</v>
      </c>
      <c r="I44" s="11">
        <f>+I45+I47+I48</f>
        <v>52734</v>
      </c>
      <c r="J44" s="11">
        <f>H44-I44</f>
        <v>275066</v>
      </c>
      <c r="K44" s="11">
        <f>+K45+K47+K48</f>
        <v>55180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D46</f>
        <v>249000</v>
      </c>
      <c r="E45" s="11">
        <f>E46</f>
        <v>249000</v>
      </c>
      <c r="F45" s="11">
        <f>F46</f>
        <v>152800</v>
      </c>
      <c r="G45" s="11">
        <f>G46</f>
        <v>152800</v>
      </c>
      <c r="H45" s="11">
        <f>H46</f>
        <v>152800</v>
      </c>
      <c r="I45" s="11">
        <f>I46</f>
        <v>0</v>
      </c>
      <c r="J45" s="11">
        <f>H45-I45</f>
        <v>152800</v>
      </c>
      <c r="K45" s="11">
        <f>K46</f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249000</v>
      </c>
      <c r="E46" s="11">
        <v>249000</v>
      </c>
      <c r="F46" s="11">
        <v>152800</v>
      </c>
      <c r="G46" s="11">
        <v>152800</v>
      </c>
      <c r="H46" s="11">
        <v>152800</v>
      </c>
      <c r="I46" s="11">
        <v>0</v>
      </c>
      <c r="J46" s="11">
        <f>H46-I46</f>
        <v>152800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200000</v>
      </c>
      <c r="E47" s="11">
        <v>200000</v>
      </c>
      <c r="F47" s="11">
        <v>135000</v>
      </c>
      <c r="G47" s="11">
        <v>135000</v>
      </c>
      <c r="H47" s="11">
        <v>135000</v>
      </c>
      <c r="I47" s="11">
        <v>52734</v>
      </c>
      <c r="J47" s="11">
        <f>H47-I47</f>
        <v>82266</v>
      </c>
      <c r="K47" s="11">
        <v>55180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v>40000</v>
      </c>
      <c r="E48" s="11">
        <v>40000</v>
      </c>
      <c r="F48" s="11">
        <v>40000</v>
      </c>
      <c r="G48" s="11">
        <v>40000</v>
      </c>
      <c r="H48" s="11">
        <v>40000</v>
      </c>
      <c r="I48" s="11">
        <v>0</v>
      </c>
      <c r="J48" s="11">
        <f>H48-I48</f>
        <v>40000</v>
      </c>
      <c r="K48" s="11">
        <v>0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</f>
        <v>10000</v>
      </c>
      <c r="E49" s="11">
        <f>+E50</f>
        <v>10000</v>
      </c>
      <c r="F49" s="11">
        <f>+F50</f>
        <v>6000</v>
      </c>
      <c r="G49" s="11">
        <f>+G50</f>
        <v>6000</v>
      </c>
      <c r="H49" s="11">
        <f>+H50</f>
        <v>6000</v>
      </c>
      <c r="I49" s="11">
        <f>+I50</f>
        <v>2190</v>
      </c>
      <c r="J49" s="11">
        <f>H49-I49</f>
        <v>3810</v>
      </c>
      <c r="K49" s="11">
        <f>+K50</f>
        <v>524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10000</v>
      </c>
      <c r="E50" s="11">
        <v>10000</v>
      </c>
      <c r="F50" s="11">
        <v>6000</v>
      </c>
      <c r="G50" s="11">
        <v>6000</v>
      </c>
      <c r="H50" s="11">
        <v>6000</v>
      </c>
      <c r="I50" s="11">
        <v>2190</v>
      </c>
      <c r="J50" s="11">
        <f>H50-I50</f>
        <v>3810</v>
      </c>
      <c r="K50" s="11">
        <v>524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+D52+D55</f>
        <v>2855000</v>
      </c>
      <c r="E51" s="11">
        <f>+E52+E55</f>
        <v>2855000</v>
      </c>
      <c r="F51" s="11">
        <f>+F52+F55</f>
        <v>2841600</v>
      </c>
      <c r="G51" s="11">
        <f>+G52+G55</f>
        <v>2841600</v>
      </c>
      <c r="H51" s="11">
        <f>+H52+H55</f>
        <v>2841600</v>
      </c>
      <c r="I51" s="11">
        <f>+I52+I55</f>
        <v>1557125</v>
      </c>
      <c r="J51" s="11">
        <f>H51-I51</f>
        <v>1284475</v>
      </c>
      <c r="K51" s="11">
        <f>+K52+K55</f>
        <v>86602</v>
      </c>
    </row>
    <row r="52" spans="1:12" s="6" customFormat="1" ht="22.5" x14ac:dyDescent="0.25">
      <c r="A52" s="10" t="s">
        <v>141</v>
      </c>
      <c r="B52" s="10" t="s">
        <v>142</v>
      </c>
      <c r="C52" s="10" t="s">
        <v>143</v>
      </c>
      <c r="D52" s="11">
        <f>D53</f>
        <v>75000</v>
      </c>
      <c r="E52" s="11">
        <f>E53</f>
        <v>75000</v>
      </c>
      <c r="F52" s="11">
        <f>F53</f>
        <v>75000</v>
      </c>
      <c r="G52" s="11">
        <f>G53</f>
        <v>75000</v>
      </c>
      <c r="H52" s="11">
        <f>H53</f>
        <v>75000</v>
      </c>
      <c r="I52" s="11">
        <f>I53</f>
        <v>0</v>
      </c>
      <c r="J52" s="11">
        <f>H52-I52</f>
        <v>75000</v>
      </c>
      <c r="K52" s="11">
        <f>K53</f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f>+D54</f>
        <v>75000</v>
      </c>
      <c r="E53" s="11">
        <f>+E54</f>
        <v>75000</v>
      </c>
      <c r="F53" s="11">
        <f>+F54</f>
        <v>75000</v>
      </c>
      <c r="G53" s="11">
        <f>+G54</f>
        <v>75000</v>
      </c>
      <c r="H53" s="11">
        <f>+H54</f>
        <v>75000</v>
      </c>
      <c r="I53" s="11">
        <f>+I54</f>
        <v>0</v>
      </c>
      <c r="J53" s="11">
        <f>H53-I53</f>
        <v>75000</v>
      </c>
      <c r="K53" s="11">
        <f>+K54</f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75000</v>
      </c>
      <c r="E54" s="11">
        <v>75000</v>
      </c>
      <c r="F54" s="11">
        <v>75000</v>
      </c>
      <c r="G54" s="11">
        <v>75000</v>
      </c>
      <c r="H54" s="11">
        <v>75000</v>
      </c>
      <c r="I54" s="11">
        <v>0</v>
      </c>
      <c r="J54" s="11">
        <f>H54-I54</f>
        <v>75000</v>
      </c>
      <c r="K54" s="11">
        <v>0</v>
      </c>
    </row>
    <row r="55" spans="1:12" s="6" customFormat="1" ht="22.5" x14ac:dyDescent="0.25">
      <c r="A55" s="10" t="s">
        <v>150</v>
      </c>
      <c r="B55" s="10" t="s">
        <v>151</v>
      </c>
      <c r="C55" s="10" t="s">
        <v>152</v>
      </c>
      <c r="D55" s="11">
        <f>D56</f>
        <v>2780000</v>
      </c>
      <c r="E55" s="11">
        <f>E56</f>
        <v>2780000</v>
      </c>
      <c r="F55" s="11">
        <f>F56</f>
        <v>2766600</v>
      </c>
      <c r="G55" s="11">
        <f>G56</f>
        <v>2766600</v>
      </c>
      <c r="H55" s="11">
        <f>H56</f>
        <v>2766600</v>
      </c>
      <c r="I55" s="11">
        <f>I56</f>
        <v>1557125</v>
      </c>
      <c r="J55" s="11">
        <f>H55-I55</f>
        <v>1209475</v>
      </c>
      <c r="K55" s="11">
        <f>K56</f>
        <v>86602</v>
      </c>
    </row>
    <row r="56" spans="1:12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2780000</v>
      </c>
      <c r="E56" s="11">
        <f>E57</f>
        <v>2780000</v>
      </c>
      <c r="F56" s="11">
        <f>F57</f>
        <v>2766600</v>
      </c>
      <c r="G56" s="11">
        <f>G57</f>
        <v>2766600</v>
      </c>
      <c r="H56" s="11">
        <f>H57</f>
        <v>2766600</v>
      </c>
      <c r="I56" s="11">
        <f>I57</f>
        <v>1557125</v>
      </c>
      <c r="J56" s="11">
        <f>H56-I56</f>
        <v>1209475</v>
      </c>
      <c r="K56" s="11">
        <f>K57</f>
        <v>86602</v>
      </c>
    </row>
    <row r="57" spans="1:12" s="6" customFormat="1" x14ac:dyDescent="0.25">
      <c r="A57" s="10" t="s">
        <v>156</v>
      </c>
      <c r="B57" s="10" t="s">
        <v>157</v>
      </c>
      <c r="C57" s="10" t="s">
        <v>158</v>
      </c>
      <c r="D57" s="11">
        <v>2780000</v>
      </c>
      <c r="E57" s="11">
        <v>2780000</v>
      </c>
      <c r="F57" s="11">
        <v>2766600</v>
      </c>
      <c r="G57" s="11">
        <v>2766600</v>
      </c>
      <c r="H57" s="11">
        <v>2766600</v>
      </c>
      <c r="I57" s="11">
        <v>1557125</v>
      </c>
      <c r="J57" s="11">
        <f>H57-I57</f>
        <v>1209475</v>
      </c>
      <c r="K57" s="11">
        <v>86602</v>
      </c>
    </row>
    <row r="58" spans="1:12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389039</v>
      </c>
      <c r="J58" s="11">
        <f>H58-I58</f>
        <v>-389039</v>
      </c>
      <c r="K58" s="11">
        <v>0</v>
      </c>
    </row>
    <row r="59" spans="1:12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389039</v>
      </c>
      <c r="J59" s="11">
        <f>H59-I59</f>
        <v>-389039</v>
      </c>
      <c r="K59" s="11">
        <v>0</v>
      </c>
    </row>
    <row r="60" spans="1:12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389039</v>
      </c>
      <c r="J60" s="11">
        <f>H60-I60</f>
        <v>-389039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168</v>
      </c>
      <c r="B62" s="13"/>
      <c r="C62" s="13"/>
      <c r="D62" s="13"/>
      <c r="E62" s="13" t="s">
        <v>170</v>
      </c>
      <c r="F62" s="13"/>
      <c r="G62" s="13"/>
      <c r="H62" s="13"/>
      <c r="I62" s="13" t="s">
        <v>171</v>
      </c>
      <c r="J62" s="13"/>
      <c r="K62" s="13"/>
      <c r="L62" s="13"/>
    </row>
    <row r="63" spans="1:12" x14ac:dyDescent="0.25">
      <c r="A63" s="3" t="s">
        <v>169</v>
      </c>
      <c r="B63" s="3"/>
      <c r="C63" s="3"/>
      <c r="D63" s="3"/>
      <c r="E63" s="3" t="s">
        <v>170</v>
      </c>
      <c r="F63" s="3"/>
      <c r="G63" s="3"/>
      <c r="H63" s="3"/>
      <c r="I63" s="3" t="s">
        <v>172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3">
    <mergeCell ref="K9:K10"/>
    <mergeCell ref="A62:D62"/>
    <mergeCell ref="A63:D63"/>
    <mergeCell ref="E62:H62"/>
    <mergeCell ref="E63:H63"/>
    <mergeCell ref="I62:L62"/>
    <mergeCell ref="I63:L63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2017-11-12T10:19:18Z</dcterms:created>
  <dcterms:modified xsi:type="dcterms:W3CDTF">2017-11-12T10:19:20Z</dcterms:modified>
</cp:coreProperties>
</file>