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9" i="1"/>
  <c r="E19" i="1"/>
  <c r="E18" i="1" s="1"/>
  <c r="E17" i="1" s="1"/>
  <c r="F19" i="1"/>
  <c r="G19" i="1"/>
  <c r="G18" i="1" s="1"/>
  <c r="H19" i="1"/>
  <c r="H18" i="1" s="1"/>
  <c r="H17" i="1" s="1"/>
  <c r="I19" i="1"/>
  <c r="I18" i="1" s="1"/>
  <c r="I17" i="1" s="1"/>
  <c r="J19" i="1"/>
  <c r="K19" i="1"/>
  <c r="F20" i="1"/>
  <c r="K20" i="1" s="1"/>
  <c r="D21" i="1"/>
  <c r="E21" i="1"/>
  <c r="G21" i="1"/>
  <c r="F21" i="1" s="1"/>
  <c r="K21" i="1" s="1"/>
  <c r="H21" i="1"/>
  <c r="I21" i="1"/>
  <c r="J21" i="1"/>
  <c r="J18" i="1" s="1"/>
  <c r="J17" i="1" s="1"/>
  <c r="J16" i="1" s="1"/>
  <c r="F22" i="1"/>
  <c r="K22" i="1" s="1"/>
  <c r="F23" i="1"/>
  <c r="K23" i="1" s="1"/>
  <c r="D25" i="1"/>
  <c r="D24" i="1" s="1"/>
  <c r="D26" i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 s="1"/>
  <c r="F31" i="1"/>
  <c r="K31" i="1" s="1"/>
  <c r="F32" i="1"/>
  <c r="K32" i="1"/>
  <c r="F33" i="1"/>
  <c r="K33" i="1" s="1"/>
  <c r="D35" i="1"/>
  <c r="E35" i="1"/>
  <c r="G35" i="1"/>
  <c r="H35" i="1"/>
  <c r="I35" i="1"/>
  <c r="J35" i="1"/>
  <c r="J34" i="1" s="1"/>
  <c r="F36" i="1"/>
  <c r="K36" i="1" s="1"/>
  <c r="F37" i="1"/>
  <c r="K37" i="1" s="1"/>
  <c r="F38" i="1"/>
  <c r="K38" i="1"/>
  <c r="D40" i="1"/>
  <c r="D39" i="1" s="1"/>
  <c r="E40" i="1"/>
  <c r="E39" i="1" s="1"/>
  <c r="F40" i="1"/>
  <c r="G40" i="1"/>
  <c r="G39" i="1" s="1"/>
  <c r="H40" i="1"/>
  <c r="H39" i="1" s="1"/>
  <c r="I40" i="1"/>
  <c r="I39" i="1" s="1"/>
  <c r="J40" i="1"/>
  <c r="J39" i="1" s="1"/>
  <c r="K40" i="1"/>
  <c r="F41" i="1"/>
  <c r="K41" i="1" s="1"/>
  <c r="F42" i="1"/>
  <c r="K42" i="1" s="1"/>
  <c r="F43" i="1"/>
  <c r="K43" i="1" s="1"/>
  <c r="D45" i="1"/>
  <c r="D44" i="1" s="1"/>
  <c r="E45" i="1"/>
  <c r="E44" i="1" s="1"/>
  <c r="F45" i="1"/>
  <c r="K45" i="1" s="1"/>
  <c r="G45" i="1"/>
  <c r="G44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E47" i="1" s="1"/>
  <c r="F50" i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K50" i="1"/>
  <c r="F51" i="1"/>
  <c r="K51" i="1" s="1"/>
  <c r="F52" i="1"/>
  <c r="K52" i="1" s="1"/>
  <c r="D54" i="1"/>
  <c r="E54" i="1"/>
  <c r="E53" i="1" s="1"/>
  <c r="G54" i="1"/>
  <c r="F54" i="1" s="1"/>
  <c r="K54" i="1" s="1"/>
  <c r="H54" i="1"/>
  <c r="I54" i="1"/>
  <c r="J54" i="1"/>
  <c r="F55" i="1"/>
  <c r="K55" i="1" s="1"/>
  <c r="E56" i="1"/>
  <c r="D57" i="1"/>
  <c r="D56" i="1" s="1"/>
  <c r="E57" i="1"/>
  <c r="F57" i="1"/>
  <c r="K57" i="1" s="1"/>
  <c r="G57" i="1"/>
  <c r="G56" i="1" s="1"/>
  <c r="H57" i="1"/>
  <c r="H56" i="1" s="1"/>
  <c r="I57" i="1"/>
  <c r="I56" i="1" s="1"/>
  <c r="J57" i="1"/>
  <c r="J56" i="1" s="1"/>
  <c r="F58" i="1"/>
  <c r="K58" i="1"/>
  <c r="D59" i="1"/>
  <c r="E59" i="1"/>
  <c r="F59" i="1"/>
  <c r="G59" i="1"/>
  <c r="H59" i="1"/>
  <c r="I59" i="1"/>
  <c r="J59" i="1"/>
  <c r="K59" i="1"/>
  <c r="F60" i="1"/>
  <c r="K60" i="1" s="1"/>
  <c r="F61" i="1"/>
  <c r="K61" i="1" s="1"/>
  <c r="F62" i="1"/>
  <c r="K62" i="1" s="1"/>
  <c r="D64" i="1"/>
  <c r="D63" i="1" s="1"/>
  <c r="E64" i="1"/>
  <c r="E63" i="1" s="1"/>
  <c r="F64" i="1"/>
  <c r="K64" i="1" s="1"/>
  <c r="G64" i="1"/>
  <c r="G63" i="1" s="1"/>
  <c r="F63" i="1" s="1"/>
  <c r="K63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F68" i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K68" i="1"/>
  <c r="F69" i="1"/>
  <c r="K69" i="1" s="1"/>
  <c r="F70" i="1"/>
  <c r="K70" i="1" s="1"/>
  <c r="J53" i="1" l="1"/>
  <c r="J47" i="1" s="1"/>
  <c r="J15" i="1" s="1"/>
  <c r="F39" i="1"/>
  <c r="K39" i="1" s="1"/>
  <c r="I53" i="1"/>
  <c r="I34" i="1"/>
  <c r="I16" i="1" s="1"/>
  <c r="I15" i="1" s="1"/>
  <c r="F18" i="1"/>
  <c r="K18" i="1" s="1"/>
  <c r="G17" i="1"/>
  <c r="F56" i="1"/>
  <c r="K56" i="1" s="1"/>
  <c r="H53" i="1"/>
  <c r="I47" i="1"/>
  <c r="H34" i="1"/>
  <c r="H16" i="1" s="1"/>
  <c r="H15" i="1" s="1"/>
  <c r="D47" i="1"/>
  <c r="H47" i="1"/>
  <c r="G34" i="1"/>
  <c r="F34" i="1" s="1"/>
  <c r="K34" i="1" s="1"/>
  <c r="E16" i="1"/>
  <c r="E15" i="1" s="1"/>
  <c r="G24" i="1"/>
  <c r="F24" i="1" s="1"/>
  <c r="K24" i="1" s="1"/>
  <c r="F25" i="1"/>
  <c r="K25" i="1" s="1"/>
  <c r="F49" i="1"/>
  <c r="K49" i="1" s="1"/>
  <c r="G48" i="1"/>
  <c r="E34" i="1"/>
  <c r="F67" i="1"/>
  <c r="K67" i="1" s="1"/>
  <c r="G66" i="1"/>
  <c r="F66" i="1" s="1"/>
  <c r="K66" i="1" s="1"/>
  <c r="D53" i="1"/>
  <c r="F44" i="1"/>
  <c r="K44" i="1" s="1"/>
  <c r="D34" i="1"/>
  <c r="D16" i="1" s="1"/>
  <c r="D15" i="1" s="1"/>
  <c r="F35" i="1"/>
  <c r="K35" i="1" s="1"/>
  <c r="G53" i="1"/>
  <c r="F53" i="1" s="1"/>
  <c r="D13" i="1" l="1"/>
  <c r="D14" i="1"/>
  <c r="I13" i="1"/>
  <c r="I14" i="1"/>
  <c r="H13" i="1"/>
  <c r="H14" i="1"/>
  <c r="J13" i="1"/>
  <c r="J14" i="1"/>
  <c r="E13" i="1"/>
  <c r="E14" i="1"/>
  <c r="F48" i="1"/>
  <c r="K48" i="1" s="1"/>
  <c r="G47" i="1"/>
  <c r="F47" i="1" s="1"/>
  <c r="K47" i="1" s="1"/>
  <c r="K53" i="1"/>
  <c r="F17" i="1"/>
  <c r="K17" i="1" s="1"/>
  <c r="G16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<sst xmlns="http://schemas.openxmlformats.org/spreadsheetml/2006/main" count="203" uniqueCount="202">
  <si>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</si>
  <si>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</si>
  <si>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</si>
  <si>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</si>
  <si>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</si>
  <si>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</si>
  <si>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</si>
  <si>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</si>
  <si>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</si>
  <si>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</si>
  <si>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</si>
  <si>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</si>
  <si>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</si>
  <si>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</si>
  <si>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</si>
  <si>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</si>
  <si>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</si>
  <si>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</si>
  <si>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</si>
  <si>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</si>
  <si>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</si>
  <si>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</si>
  <si>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</si>
  <si>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</si>
  <si>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</si>
  <si>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</si>
  <si>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</si>
  <si>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</si>
  <si>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</si>
  <si>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</si>
  <si>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</si>
  <si>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</si>
  <si>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</si>
  <si>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</si>
  <si>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</si>
  <si>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</si>
  <si>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</si>
  <si>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</si>
  <si>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</si>
  <si>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</si>
  <si>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</si>
  <si>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</si>
  <si>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</si>
  <si>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</si>
  <si>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</si>
  <si>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</si>
  <si>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</si>
  <si>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</si>
  <si>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</si>
  <si>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</si>
  <si>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</si>
  <si>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</si>
  <si>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</si>
  <si>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</si>
  <si>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</si>
  <si>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</si>
  <si>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</si>
  <si>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</si>
  <si>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</si>
  <si>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</si>
  <si>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</si>
  <si>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</si>
  <si>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</si>
  <si>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</si>
  <si>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</si>
  <si>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</si>
  <si>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</si>
  <si>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</si>
  <si>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</si>
  <si>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</si>
  <si>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</si>
  <si>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</si>
  <si>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</si>
  <si>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</si>
  <si>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</si>
  <si>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</si>
  <si>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</si>
  <si>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</si>
  <si>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</si>
  <si>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</si>
  <si>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</si>
  <si>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</si>
  <si>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</si>
  <si>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</si>
  <si>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</si>
  <si>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</si>
  <si>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</si>
  <si>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</si>
  <si>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</si>
  <si>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</si>
  <si>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</si>
  <si>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</si>
  <si>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</si>
  <si>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</si>
  <si>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</si>
  <si>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</si>
  <si>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</si>
  <si>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</si>
  <si>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</si>
  <si>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</si>
  <si>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</si>
  <si>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</si>
  <si>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</si>
  <si>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</si>
  <si>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</si>
  <si>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</si>
  <si>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</si>
  <si>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</si>
  <si>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</si>
  <si>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</si>
  <si>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</si>
  <si>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</si>
  <si>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</si>
  <si>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</si>
  <si>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</si>
  <si>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</si>
  <si>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</si>
  <si>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</si>
  <si>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</si>
  <si>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</si>
  <si>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</si>
  <si>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</si>
  <si>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</si>
  <si>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</si>
  <si>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</si>
  <si>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</si>
  <si>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</si>
  <si>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</si>
  <si>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</si>
  <si>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</si>
  <si>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</si>
  <si>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</si>
  <si>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</si>
  <si>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</si>
  <si>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</si>
  <si>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</si>
  <si>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</si>
  <si>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</si>
  <si>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</si>
  <si>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</si>
  <si>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</si>
  <si>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</si>
  <si>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</si>
  <si>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</si>
  <si>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</si>
  <si>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</si>
  <si>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</si>
  <si>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</si>
  <si>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</si>
  <si>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</si>
  <si>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</si>
  <si>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</si>
  <si>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</si>
  <si>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</si>
  <si>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</si>
  <si>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</si>
  <si>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</si>
  <si>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</si>
  <si>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</si>
  <si>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</si>
  <si>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</si>
  <si>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</si>
  <si>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</si>
  <si>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</si>
  <si>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</si>
  <si>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</si>
  <si>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</si>
  <si>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</si>
  <si>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</si>
  <si>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</si>
  <si>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</si>
  <si>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</si>
  <si>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</si>
  <si>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</si>
  <si>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</si>
  <si>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</si>
  <si>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</si>
  <si>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</si>
  <si>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</si>
  <si>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</si>
  <si>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</si>
  <si>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</si>
  <si>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</si>
  <si>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</si>
  <si>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</si>
  <si>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</si>
  <si>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</si>
  <si>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</si>
  <si>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</si>
  <si>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</si>
  <si>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</si>
  <si>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</si>
  <si>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</si>
  <si>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</si>
  <si>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185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</si>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</sst>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</f>
        <v>6842000</v>
      </c>
      <c r="E13" s="11">
        <f>E15+E63+E66</f>
        <v>5875000</v>
      </c>
      <c r="F13" s="11">
        <f>G13+H13</f>
        <v>5324365</v>
      </c>
      <c r="G13" s="11">
        <f>G15+G63+G66</f>
        <v>1235939</v>
      </c>
      <c r="H13" s="11">
        <f>H15+H63+H66</f>
        <v>4088426</v>
      </c>
      <c r="I13" s="11">
        <f>I15+I63+I66</f>
        <v>3957193</v>
      </c>
      <c r="J13" s="11">
        <f>J15+J63+J66</f>
        <v>0</v>
      </c>
      <c r="K13" s="11">
        <f>F13-I13-J13</f>
        <v>1367172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D15-D35-D59+D63</f>
        <v>2039000</v>
      </c>
      <c r="E14" s="11">
        <f>E15-E35-E59+E63</f>
        <v>1678000</v>
      </c>
      <c r="F14" s="11">
        <f>G14+H14</f>
        <v>1964263</v>
      </c>
      <c r="G14" s="11">
        <f>G15-G35-G59+G63</f>
        <v>1235939</v>
      </c>
      <c r="H14" s="11">
        <f>H15-H35-H59+H63</f>
        <v>728324</v>
      </c>
      <c r="I14" s="11">
        <f>I15-I35-I59+I63</f>
        <v>597091</v>
      </c>
      <c r="J14" s="11">
        <f>J15-J35-J59+J63</f>
        <v>0</v>
      </c>
      <c r="K14" s="11">
        <f>F14-I14-J14</f>
        <v>1367172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4572000</v>
      </c>
      <c r="E15" s="11">
        <f>E16+E47</f>
        <v>3605000</v>
      </c>
      <c r="F15" s="11">
        <f>G15+H15</f>
        <v>3907263</v>
      </c>
      <c r="G15" s="11">
        <f>G16+G47</f>
        <v>1235939</v>
      </c>
      <c r="H15" s="11">
        <f>H16+H47</f>
        <v>2671324</v>
      </c>
      <c r="I15" s="11">
        <f>I16+I47</f>
        <v>2540091</v>
      </c>
      <c r="J15" s="11">
        <f>J16+J47</f>
        <v>0</v>
      </c>
      <c r="K15" s="11">
        <f>F15-I15-J15</f>
        <v>1367172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3789000</v>
      </c>
      <c r="E16" s="11">
        <f>E17+E24+E34+E44</f>
        <v>2972000</v>
      </c>
      <c r="F16" s="11">
        <f>G16+H16</f>
        <v>3100603</v>
      </c>
      <c r="G16" s="11">
        <f>G17+G24+G34+G44</f>
        <v>481244</v>
      </c>
      <c r="H16" s="11">
        <f>H17+H24+H34+H44</f>
        <v>2619359</v>
      </c>
      <c r="I16" s="11">
        <f>I17+I24+I34+I44</f>
        <v>2488126</v>
      </c>
      <c r="J16" s="11">
        <f>J17+J24+J34+J44</f>
        <v>0</v>
      </c>
      <c r="K16" s="11">
        <f>F16-I16-J16</f>
        <v>612477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430000</v>
      </c>
      <c r="E17" s="11">
        <f>+E18</f>
        <v>323000</v>
      </c>
      <c r="F17" s="11">
        <f>G17+H17</f>
        <v>325636</v>
      </c>
      <c r="G17" s="11">
        <f>+G18</f>
        <v>0</v>
      </c>
      <c r="H17" s="11">
        <f>+H18</f>
        <v>325636</v>
      </c>
      <c r="I17" s="11">
        <f>+I18</f>
        <v>325636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430000</v>
      </c>
      <c r="E18" s="11">
        <f>E19+E21</f>
        <v>323000</v>
      </c>
      <c r="F18" s="11">
        <f>G18+H18</f>
        <v>325636</v>
      </c>
      <c r="G18" s="11">
        <f>G19+G21</f>
        <v>0</v>
      </c>
      <c r="H18" s="11">
        <f>H19+H21</f>
        <v>325636</v>
      </c>
      <c r="I18" s="11">
        <f>I19+I21</f>
        <v>325636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6000</v>
      </c>
      <c r="E19" s="11">
        <f>+E20</f>
        <v>5000</v>
      </c>
      <c r="F19" s="11">
        <f>G19+H19</f>
        <v>1241</v>
      </c>
      <c r="G19" s="11">
        <f>+G20</f>
        <v>0</v>
      </c>
      <c r="H19" s="11">
        <f>+H20</f>
        <v>1241</v>
      </c>
      <c r="I19" s="11">
        <f>+I20</f>
        <v>1241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6000</v>
      </c>
      <c r="E20" s="11">
        <v>5000</v>
      </c>
      <c r="F20" s="11">
        <f>G20+H20</f>
        <v>1241</v>
      </c>
      <c r="G20" s="11">
        <v>0</v>
      </c>
      <c r="H20" s="11">
        <v>1241</v>
      </c>
      <c r="I20" s="11">
        <v>1241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424000</v>
      </c>
      <c r="E21" s="11">
        <f>E22+E23</f>
        <v>318000</v>
      </c>
      <c r="F21" s="11">
        <f>G21+H21</f>
        <v>324395</v>
      </c>
      <c r="G21" s="11">
        <f>G22+G23</f>
        <v>0</v>
      </c>
      <c r="H21" s="11">
        <f>H22+H23</f>
        <v>324395</v>
      </c>
      <c r="I21" s="11">
        <f>I22+I23</f>
        <v>324395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140000</v>
      </c>
      <c r="E22" s="11">
        <v>105000</v>
      </c>
      <c r="F22" s="11">
        <f>G22+H22</f>
        <v>92796</v>
      </c>
      <c r="G22" s="11">
        <v>0</v>
      </c>
      <c r="H22" s="11">
        <v>92796</v>
      </c>
      <c r="I22" s="11">
        <v>92796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284000</v>
      </c>
      <c r="E23" s="11">
        <v>213000</v>
      </c>
      <c r="F23" s="11">
        <f>G23+H23</f>
        <v>231599</v>
      </c>
      <c r="G23" s="11">
        <v>0</v>
      </c>
      <c r="H23" s="11">
        <v>231599</v>
      </c>
      <c r="I23" s="11">
        <v>231599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751500</v>
      </c>
      <c r="E24" s="11">
        <f>E25</f>
        <v>648000</v>
      </c>
      <c r="F24" s="11">
        <f>G24+H24</f>
        <v>779836</v>
      </c>
      <c r="G24" s="11">
        <f>G25</f>
        <v>468879</v>
      </c>
      <c r="H24" s="11">
        <f>H25</f>
        <v>310957</v>
      </c>
      <c r="I24" s="11">
        <f>I25</f>
        <v>183233</v>
      </c>
      <c r="J24" s="11">
        <f>J25</f>
        <v>0</v>
      </c>
      <c r="K24" s="11">
        <f>F24-I24-J24</f>
        <v>596603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751500</v>
      </c>
      <c r="E25" s="11">
        <f>E26+E29+E33</f>
        <v>648000</v>
      </c>
      <c r="F25" s="11">
        <f>G25+H25</f>
        <v>779836</v>
      </c>
      <c r="G25" s="11">
        <f>G26+G29+G33</f>
        <v>468879</v>
      </c>
      <c r="H25" s="11">
        <f>H26+H29+H33</f>
        <v>310957</v>
      </c>
      <c r="I25" s="11">
        <f>I26+I29+I33</f>
        <v>183233</v>
      </c>
      <c r="J25" s="11">
        <f>J26+J29+J33</f>
        <v>0</v>
      </c>
      <c r="K25" s="11">
        <f>F25-I25-J25</f>
        <v>596603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50000</v>
      </c>
      <c r="E26" s="11">
        <f>E27+E28</f>
        <v>39000</v>
      </c>
      <c r="F26" s="11">
        <f>G26+H26</f>
        <v>68949</v>
      </c>
      <c r="G26" s="11">
        <f>G27+G28</f>
        <v>20849</v>
      </c>
      <c r="H26" s="11">
        <f>H27+H28</f>
        <v>48100</v>
      </c>
      <c r="I26" s="11">
        <f>I27+I28</f>
        <v>24353</v>
      </c>
      <c r="J26" s="11">
        <f>J27+J28</f>
        <v>0</v>
      </c>
      <c r="K26" s="11">
        <f>F26-I26-J26</f>
        <v>44596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37000</v>
      </c>
      <c r="E27" s="11">
        <v>28000</v>
      </c>
      <c r="F27" s="11">
        <f>G27+H27</f>
        <v>54690</v>
      </c>
      <c r="G27" s="11">
        <v>19690</v>
      </c>
      <c r="H27" s="11">
        <v>35000</v>
      </c>
      <c r="I27" s="11">
        <v>13943</v>
      </c>
      <c r="J27" s="11">
        <v>0</v>
      </c>
      <c r="K27" s="11">
        <f>F27-I27-J27</f>
        <v>40747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13000</v>
      </c>
      <c r="E28" s="11">
        <v>11000</v>
      </c>
      <c r="F28" s="11">
        <f>G28+H28</f>
        <v>14259</v>
      </c>
      <c r="G28" s="11">
        <v>1159</v>
      </c>
      <c r="H28" s="11">
        <v>13100</v>
      </c>
      <c r="I28" s="11">
        <v>10410</v>
      </c>
      <c r="J28" s="11">
        <v>0</v>
      </c>
      <c r="K28" s="11">
        <f>F28-I28-J28</f>
        <v>3849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699500</v>
      </c>
      <c r="E29" s="11">
        <f>E30+E31+E32</f>
        <v>607500</v>
      </c>
      <c r="F29" s="11">
        <f>G29+H29</f>
        <v>710730</v>
      </c>
      <c r="G29" s="11">
        <f>G30+G31+G32</f>
        <v>448030</v>
      </c>
      <c r="H29" s="11">
        <f>H30+H31+H32</f>
        <v>262700</v>
      </c>
      <c r="I29" s="11">
        <f>I30+I31+I32</f>
        <v>158723</v>
      </c>
      <c r="J29" s="11">
        <f>J30+J31+J32</f>
        <v>0</v>
      </c>
      <c r="K29" s="11">
        <f>F29-I29-J29</f>
        <v>552007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117000</v>
      </c>
      <c r="E30" s="11">
        <v>100000</v>
      </c>
      <c r="F30" s="11">
        <f>G30+H30</f>
        <v>121722</v>
      </c>
      <c r="G30" s="11">
        <v>58722</v>
      </c>
      <c r="H30" s="11">
        <v>63000</v>
      </c>
      <c r="I30" s="11">
        <v>37142</v>
      </c>
      <c r="J30" s="11">
        <v>0</v>
      </c>
      <c r="K30" s="11">
        <f>F30-I30-J30</f>
        <v>84580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7500</v>
      </c>
      <c r="E31" s="11">
        <v>7500</v>
      </c>
      <c r="F31" s="11">
        <f>G31+H31</f>
        <v>8700</v>
      </c>
      <c r="G31" s="11">
        <v>4000</v>
      </c>
      <c r="H31" s="11">
        <v>4700</v>
      </c>
      <c r="I31" s="11">
        <v>658</v>
      </c>
      <c r="J31" s="11">
        <v>0</v>
      </c>
      <c r="K31" s="11">
        <f>F31-I31-J31</f>
        <v>8042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575000</v>
      </c>
      <c r="E32" s="11">
        <v>500000</v>
      </c>
      <c r="F32" s="11">
        <f>G32+H32</f>
        <v>580308</v>
      </c>
      <c r="G32" s="11">
        <v>385308</v>
      </c>
      <c r="H32" s="11">
        <v>195000</v>
      </c>
      <c r="I32" s="11">
        <v>120923</v>
      </c>
      <c r="J32" s="11">
        <v>0</v>
      </c>
      <c r="K32" s="11">
        <f>F32-I32-J32</f>
        <v>459385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2000</v>
      </c>
      <c r="E33" s="11">
        <v>1500</v>
      </c>
      <c r="F33" s="11">
        <f>G33+H33</f>
        <v>157</v>
      </c>
      <c r="G33" s="11">
        <v>0</v>
      </c>
      <c r="H33" s="11">
        <v>157</v>
      </c>
      <c r="I33" s="11">
        <v>157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2583500</v>
      </c>
      <c r="E34" s="11">
        <f>E35+E39</f>
        <v>1977000</v>
      </c>
      <c r="F34" s="11">
        <f>G34+H34</f>
        <v>1976276</v>
      </c>
      <c r="G34" s="11">
        <f>G35+G39</f>
        <v>12169</v>
      </c>
      <c r="H34" s="11">
        <f>H35+H39</f>
        <v>1964107</v>
      </c>
      <c r="I34" s="11">
        <f>I35+I39</f>
        <v>1960598</v>
      </c>
      <c r="J34" s="11">
        <f>J35+J39</f>
        <v>0</v>
      </c>
      <c r="K34" s="11">
        <f>F34-I34-J34</f>
        <v>15678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2547000</v>
      </c>
      <c r="E35" s="11">
        <f>+E36+E37+E38</f>
        <v>1941000</v>
      </c>
      <c r="F35" s="11">
        <f>G35+H35</f>
        <v>1941000</v>
      </c>
      <c r="G35" s="11">
        <f>+G36+G37+G38</f>
        <v>0</v>
      </c>
      <c r="H35" s="11">
        <f>+H36+H37+H38</f>
        <v>1941000</v>
      </c>
      <c r="I35" s="11">
        <f>+I36+I37+I38</f>
        <v>1941000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1865000</v>
      </c>
      <c r="E36" s="11">
        <v>1425000</v>
      </c>
      <c r="F36" s="11">
        <f>G36+H36</f>
        <v>1425000</v>
      </c>
      <c r="G36" s="11">
        <v>0</v>
      </c>
      <c r="H36" s="11">
        <v>1425000</v>
      </c>
      <c r="I36" s="11">
        <v>1425000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42000</v>
      </c>
      <c r="F37" s="11">
        <f>G37+H37</f>
        <v>42000</v>
      </c>
      <c r="G37" s="11">
        <v>0</v>
      </c>
      <c r="H37" s="11">
        <v>42000</v>
      </c>
      <c r="I37" s="11">
        <v>42000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632000</v>
      </c>
      <c r="E38" s="11">
        <v>474000</v>
      </c>
      <c r="F38" s="11">
        <f>G38+H38</f>
        <v>474000</v>
      </c>
      <c r="G38" s="11">
        <v>0</v>
      </c>
      <c r="H38" s="11">
        <v>474000</v>
      </c>
      <c r="I38" s="11">
        <v>474000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36500</v>
      </c>
      <c r="E39" s="11">
        <f>E40+E43</f>
        <v>36000</v>
      </c>
      <c r="F39" s="11">
        <f>G39+H39</f>
        <v>35276</v>
      </c>
      <c r="G39" s="11">
        <f>G40+G43</f>
        <v>12169</v>
      </c>
      <c r="H39" s="11">
        <f>H40+H43</f>
        <v>23107</v>
      </c>
      <c r="I39" s="11">
        <f>I40+I43</f>
        <v>19598</v>
      </c>
      <c r="J39" s="11">
        <f>J40+J43</f>
        <v>0</v>
      </c>
      <c r="K39" s="11">
        <f>F39-I39-J39</f>
        <v>15678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34000</v>
      </c>
      <c r="E40" s="11">
        <f>E41+E42</f>
        <v>33500</v>
      </c>
      <c r="F40" s="11">
        <f>G40+H40</f>
        <v>35269</v>
      </c>
      <c r="G40" s="11">
        <f>G41+G42</f>
        <v>12169</v>
      </c>
      <c r="H40" s="11">
        <f>H41+H42</f>
        <v>23100</v>
      </c>
      <c r="I40" s="11">
        <f>I41+I42</f>
        <v>19591</v>
      </c>
      <c r="J40" s="11">
        <f>J41+J42</f>
        <v>0</v>
      </c>
      <c r="K40" s="11">
        <f>F40-I40-J40</f>
        <v>15678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33500</v>
      </c>
      <c r="E41" s="11">
        <v>33000</v>
      </c>
      <c r="F41" s="11">
        <f>G41+H41</f>
        <v>34169</v>
      </c>
      <c r="G41" s="11">
        <v>12169</v>
      </c>
      <c r="H41" s="11">
        <v>22000</v>
      </c>
      <c r="I41" s="11">
        <v>19527</v>
      </c>
      <c r="J41" s="11">
        <v>0</v>
      </c>
      <c r="K41" s="11">
        <f>F41-I41-J41</f>
        <v>14642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500</v>
      </c>
      <c r="E42" s="11">
        <v>500</v>
      </c>
      <c r="F42" s="11">
        <f>G42+H42</f>
        <v>1100</v>
      </c>
      <c r="G42" s="11">
        <v>0</v>
      </c>
      <c r="H42" s="11">
        <v>1100</v>
      </c>
      <c r="I42" s="11">
        <v>64</v>
      </c>
      <c r="J42" s="11">
        <v>0</v>
      </c>
      <c r="K42" s="11">
        <f>F42-I42-J42</f>
        <v>1036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2500</v>
      </c>
      <c r="E43" s="11">
        <v>2500</v>
      </c>
      <c r="F43" s="11">
        <f>G43+H43</f>
        <v>7</v>
      </c>
      <c r="G43" s="11">
        <v>0</v>
      </c>
      <c r="H43" s="11">
        <v>7</v>
      </c>
      <c r="I43" s="11">
        <v>7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24000</v>
      </c>
      <c r="E44" s="11">
        <f>E45</f>
        <v>24000</v>
      </c>
      <c r="F44" s="11">
        <f>G44+H44</f>
        <v>18855</v>
      </c>
      <c r="G44" s="11">
        <f>G45</f>
        <v>196</v>
      </c>
      <c r="H44" s="11">
        <f>H45</f>
        <v>18659</v>
      </c>
      <c r="I44" s="11">
        <f>I45</f>
        <v>18659</v>
      </c>
      <c r="J44" s="11">
        <f>J45</f>
        <v>0</v>
      </c>
      <c r="K44" s="11">
        <f>F44-I44-J44</f>
        <v>196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24000</v>
      </c>
      <c r="E45" s="11">
        <f>E46</f>
        <v>24000</v>
      </c>
      <c r="F45" s="11">
        <f>G45+H45</f>
        <v>18855</v>
      </c>
      <c r="G45" s="11">
        <f>G46</f>
        <v>196</v>
      </c>
      <c r="H45" s="11">
        <f>H46</f>
        <v>18659</v>
      </c>
      <c r="I45" s="11">
        <f>I46</f>
        <v>18659</v>
      </c>
      <c r="J45" s="11">
        <f>J46</f>
        <v>0</v>
      </c>
      <c r="K45" s="11">
        <f>F45-I45-J45</f>
        <v>196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24000</v>
      </c>
      <c r="E46" s="11">
        <v>24000</v>
      </c>
      <c r="F46" s="11">
        <f>G46+H46</f>
        <v>18855</v>
      </c>
      <c r="G46" s="11">
        <v>196</v>
      </c>
      <c r="H46" s="11">
        <v>18659</v>
      </c>
      <c r="I46" s="11">
        <v>18659</v>
      </c>
      <c r="J46" s="11">
        <v>0</v>
      </c>
      <c r="K46" s="11">
        <f>F46-I46-J46</f>
        <v>196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D48+D53</f>
        <v>783000</v>
      </c>
      <c r="E47" s="11">
        <f>E48+E53</f>
        <v>633000</v>
      </c>
      <c r="F47" s="11">
        <f>G47+H47</f>
        <v>806660</v>
      </c>
      <c r="G47" s="11">
        <f>G48+G53</f>
        <v>754695</v>
      </c>
      <c r="H47" s="11">
        <f>H48+H53</f>
        <v>51965</v>
      </c>
      <c r="I47" s="11">
        <f>I48+I53</f>
        <v>51965</v>
      </c>
      <c r="J47" s="11">
        <f>J48+J53</f>
        <v>0</v>
      </c>
      <c r="K47" s="11">
        <f>F47-I47-J47</f>
        <v>754695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27000</v>
      </c>
      <c r="E48" s="11">
        <f>E49</f>
        <v>27000</v>
      </c>
      <c r="F48" s="11">
        <f>G48+H48</f>
        <v>17094</v>
      </c>
      <c r="G48" s="11">
        <f>G49</f>
        <v>3255</v>
      </c>
      <c r="H48" s="11">
        <f>H49</f>
        <v>13839</v>
      </c>
      <c r="I48" s="11">
        <f>I49</f>
        <v>13839</v>
      </c>
      <c r="J48" s="11">
        <f>J49</f>
        <v>0</v>
      </c>
      <c r="K48" s="11">
        <f>F48-I48-J48</f>
        <v>3255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+D50+D52</f>
        <v>27000</v>
      </c>
      <c r="E49" s="11">
        <f>+E50+E52</f>
        <v>27000</v>
      </c>
      <c r="F49" s="11">
        <f>G49+H49</f>
        <v>17094</v>
      </c>
      <c r="G49" s="11">
        <f>+G50+G52</f>
        <v>3255</v>
      </c>
      <c r="H49" s="11">
        <f>+H50+H52</f>
        <v>13839</v>
      </c>
      <c r="I49" s="11">
        <f>+I50+I52</f>
        <v>13839</v>
      </c>
      <c r="J49" s="11">
        <f>+J50+J52</f>
        <v>0</v>
      </c>
      <c r="K49" s="11">
        <f>F49-I49-J49</f>
        <v>3255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22000</v>
      </c>
      <c r="E50" s="11">
        <f>E51</f>
        <v>22000</v>
      </c>
      <c r="F50" s="11">
        <f>G50+H50</f>
        <v>17094</v>
      </c>
      <c r="G50" s="11">
        <f>G51</f>
        <v>3255</v>
      </c>
      <c r="H50" s="11">
        <f>H51</f>
        <v>13839</v>
      </c>
      <c r="I50" s="11">
        <f>I51</f>
        <v>13839</v>
      </c>
      <c r="J50" s="11">
        <f>J51</f>
        <v>0</v>
      </c>
      <c r="K50" s="11">
        <f>F50-I50-J50</f>
        <v>3255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22000</v>
      </c>
      <c r="E51" s="11">
        <v>22000</v>
      </c>
      <c r="F51" s="11">
        <f>G51+H51</f>
        <v>17094</v>
      </c>
      <c r="G51" s="11">
        <v>3255</v>
      </c>
      <c r="H51" s="11">
        <v>13839</v>
      </c>
      <c r="I51" s="11">
        <v>13839</v>
      </c>
      <c r="J51" s="11">
        <v>0</v>
      </c>
      <c r="K51" s="11">
        <f>F51-I51-J51</f>
        <v>3255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5000</v>
      </c>
      <c r="E52" s="11">
        <v>5000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+D54+D56+D59</f>
        <v>756000</v>
      </c>
      <c r="E53" s="11">
        <f>+E54+E56+E59</f>
        <v>606000</v>
      </c>
      <c r="F53" s="11">
        <f>G53+H53</f>
        <v>789566</v>
      </c>
      <c r="G53" s="11">
        <f>+G54+G56+G59</f>
        <v>751440</v>
      </c>
      <c r="H53" s="11">
        <f>+H54+H56+H59</f>
        <v>38126</v>
      </c>
      <c r="I53" s="11">
        <f>+I54+I56+I59</f>
        <v>38126</v>
      </c>
      <c r="J53" s="11">
        <f>+J54+J56+J59</f>
        <v>0</v>
      </c>
      <c r="K53" s="11">
        <f>F53-I53-J53</f>
        <v>751440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1000</v>
      </c>
      <c r="E54" s="11">
        <f>E55</f>
        <v>1000</v>
      </c>
      <c r="F54" s="11">
        <f>G54+H54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149</v>
      </c>
      <c r="B55" s="10" t="s">
        <v>150</v>
      </c>
      <c r="C55" s="10" t="s">
        <v>151</v>
      </c>
      <c r="D55" s="11">
        <v>1000</v>
      </c>
      <c r="E55" s="11">
        <v>1000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750000</v>
      </c>
      <c r="E56" s="11">
        <f>E57</f>
        <v>600000</v>
      </c>
      <c r="F56" s="11">
        <f>G56+H56</f>
        <v>787566</v>
      </c>
      <c r="G56" s="11">
        <f>G57</f>
        <v>751440</v>
      </c>
      <c r="H56" s="11">
        <f>H57</f>
        <v>36126</v>
      </c>
      <c r="I56" s="11">
        <f>I57</f>
        <v>36126</v>
      </c>
      <c r="J56" s="11">
        <f>J57</f>
        <v>0</v>
      </c>
      <c r="K56" s="11">
        <f>F56-I56-J56</f>
        <v>751440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750000</v>
      </c>
      <c r="E57" s="11">
        <f>E58</f>
        <v>600000</v>
      </c>
      <c r="F57" s="11">
        <f>G57+H57</f>
        <v>787566</v>
      </c>
      <c r="G57" s="11">
        <f>G58</f>
        <v>751440</v>
      </c>
      <c r="H57" s="11">
        <f>H58</f>
        <v>36126</v>
      </c>
      <c r="I57" s="11">
        <f>I58</f>
        <v>36126</v>
      </c>
      <c r="J57" s="11">
        <f>J58</f>
        <v>0</v>
      </c>
      <c r="K57" s="11">
        <f>F57-I57-J57</f>
        <v>751440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750000</v>
      </c>
      <c r="E58" s="11">
        <v>600000</v>
      </c>
      <c r="F58" s="11">
        <f>G58+H58</f>
        <v>787566</v>
      </c>
      <c r="G58" s="11">
        <v>751440</v>
      </c>
      <c r="H58" s="11">
        <v>36126</v>
      </c>
      <c r="I58" s="11">
        <v>36126</v>
      </c>
      <c r="J58" s="11">
        <v>0</v>
      </c>
      <c r="K58" s="11">
        <f>F58-I58-J58</f>
        <v>751440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f>D60+D61+D62</f>
        <v>5000</v>
      </c>
      <c r="E59" s="11">
        <f>E60+E61+E62</f>
        <v>5000</v>
      </c>
      <c r="F59" s="11">
        <f>G59+H59</f>
        <v>2000</v>
      </c>
      <c r="G59" s="11">
        <f>G60+G61+G62</f>
        <v>0</v>
      </c>
      <c r="H59" s="11">
        <f>H60+H61+H62</f>
        <v>2000</v>
      </c>
      <c r="I59" s="11">
        <f>I60+I61+I62</f>
        <v>2000</v>
      </c>
      <c r="J59" s="11">
        <f>J60+J61+J62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5000</v>
      </c>
      <c r="E60" s="11">
        <v>5000</v>
      </c>
      <c r="F60" s="11">
        <f>G60+H60</f>
        <v>2000</v>
      </c>
      <c r="G60" s="11">
        <v>0</v>
      </c>
      <c r="H60" s="11">
        <v>2000</v>
      </c>
      <c r="I60" s="11">
        <v>2000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-1090000</v>
      </c>
      <c r="E61" s="11">
        <v>-984800</v>
      </c>
      <c r="F61" s="11">
        <f>G61+H61</f>
        <v>-49389</v>
      </c>
      <c r="G61" s="11">
        <v>0</v>
      </c>
      <c r="H61" s="11">
        <v>-49389</v>
      </c>
      <c r="I61" s="11">
        <v>-49389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1090000</v>
      </c>
      <c r="E62" s="11">
        <v>984800</v>
      </c>
      <c r="F62" s="11">
        <f>G62+H62</f>
        <v>49389</v>
      </c>
      <c r="G62" s="11">
        <v>0</v>
      </c>
      <c r="H62" s="11">
        <v>49389</v>
      </c>
      <c r="I62" s="11">
        <v>49389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19000</v>
      </c>
      <c r="E63" s="11">
        <f>E64</f>
        <v>19000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</f>
        <v>19000</v>
      </c>
      <c r="E64" s="11">
        <f>+E65</f>
        <v>19000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19000</v>
      </c>
      <c r="E65" s="11">
        <v>19000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2251000</v>
      </c>
      <c r="E66" s="11">
        <f>E67</f>
        <v>2251000</v>
      </c>
      <c r="F66" s="11">
        <f>G66+H66</f>
        <v>1417102</v>
      </c>
      <c r="G66" s="11">
        <f>G67</f>
        <v>0</v>
      </c>
      <c r="H66" s="11">
        <f>H67</f>
        <v>1417102</v>
      </c>
      <c r="I66" s="11">
        <f>I67</f>
        <v>1417102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</f>
        <v>2251000</v>
      </c>
      <c r="E67" s="11">
        <f>E68</f>
        <v>2251000</v>
      </c>
      <c r="F67" s="11">
        <f>G67+H67</f>
        <v>1417102</v>
      </c>
      <c r="G67" s="11">
        <f>G68</f>
        <v>0</v>
      </c>
      <c r="H67" s="11">
        <f>H68</f>
        <v>1417102</v>
      </c>
      <c r="I67" s="11">
        <f>I68</f>
        <v>1417102</v>
      </c>
      <c r="J67" s="11">
        <f>J68</f>
        <v>0</v>
      </c>
      <c r="K67" s="11">
        <f>F67-I67-J67</f>
        <v>0</v>
      </c>
    </row>
    <row r="68" spans="1:12" s="6" customFormat="1" ht="75" x14ac:dyDescent="0.25">
      <c r="A68" s="10" t="s">
        <v>188</v>
      </c>
      <c r="B68" s="10" t="s">
        <v>189</v>
      </c>
      <c r="C68" s="10" t="s">
        <v>190</v>
      </c>
      <c r="D68" s="11">
        <f>+D69+D70</f>
        <v>2251000</v>
      </c>
      <c r="E68" s="11">
        <f>+E69+E70</f>
        <v>2251000</v>
      </c>
      <c r="F68" s="11">
        <f>G68+H68</f>
        <v>1417102</v>
      </c>
      <c r="G68" s="11">
        <f>+G69+G70</f>
        <v>0</v>
      </c>
      <c r="H68" s="11">
        <f>+H69+H70</f>
        <v>1417102</v>
      </c>
      <c r="I68" s="11">
        <f>+I69+I70</f>
        <v>1417102</v>
      </c>
      <c r="J68" s="11">
        <f>+J69+J70</f>
        <v>0</v>
      </c>
      <c r="K68" s="11">
        <f>F68-I68-J68</f>
        <v>0</v>
      </c>
    </row>
    <row r="69" spans="1:12" s="6" customFormat="1" ht="33" x14ac:dyDescent="0.25">
      <c r="A69" s="10" t="s">
        <v>191</v>
      </c>
      <c r="B69" s="10" t="s">
        <v>192</v>
      </c>
      <c r="C69" s="10" t="s">
        <v>193</v>
      </c>
      <c r="D69" s="11">
        <v>1000</v>
      </c>
      <c r="E69" s="11">
        <v>1000</v>
      </c>
      <c r="F69" s="11">
        <f>G69+H69</f>
        <v>692</v>
      </c>
      <c r="G69" s="11">
        <v>0</v>
      </c>
      <c r="H69" s="11">
        <v>692</v>
      </c>
      <c r="I69" s="11">
        <v>692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2250000</v>
      </c>
      <c r="E70" s="11">
        <v>2250000</v>
      </c>
      <c r="F70" s="11">
        <f>G70+H70</f>
        <v>1416410</v>
      </c>
      <c r="G70" s="11">
        <v>0</v>
      </c>
      <c r="H70" s="11">
        <v>1416410</v>
      </c>
      <c r="I70" s="11">
        <v>1416410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197</v>
      </c>
      <c r="B72" s="13"/>
      <c r="C72" s="13"/>
      <c r="D72" s="13"/>
      <c r="E72" s="13" t="s">
        <v>199</v>
      </c>
      <c r="F72" s="13"/>
      <c r="G72" s="13"/>
      <c r="H72" s="13"/>
      <c r="I72" s="13" t="s">
        <v>200</v>
      </c>
      <c r="J72" s="13"/>
      <c r="K72" s="13"/>
      <c r="L72" s="13"/>
    </row>
    <row r="73" spans="1:12" x14ac:dyDescent="0.25">
      <c r="A73" s="3" t="s">
        <v>198</v>
      </c>
      <c r="B73" s="3"/>
      <c r="C73" s="3"/>
      <c r="D73" s="3"/>
      <c r="E73" s="3" t="s">
        <v>199</v>
      </c>
      <c r="F73" s="3"/>
      <c r="G73" s="3"/>
      <c r="H73" s="3"/>
      <c r="I73" s="3" t="s">
        <v>201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6">
    <mergeCell ref="H10:H11"/>
    <mergeCell ref="I9:I11"/>
    <mergeCell ref="J9:J11"/>
    <mergeCell ref="K9:K11"/>
    <mergeCell ref="A72:D72"/>
    <mergeCell ref="A73:D73"/>
    <mergeCell ref="E72:H72"/>
    <mergeCell ref="E73:H73"/>
    <mergeCell ref="I72:L72"/>
    <mergeCell ref="I73:L73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2017-11-12T10:17:49Z</dcterms:created>
  <dcterms:modified xsi:type="dcterms:W3CDTF">2017-11-12T10:17:51Z</dcterms:modified>
</cp:coreProperties>
</file>