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5" i="1" l="1"/>
  <c r="F15" i="1"/>
  <c r="G15" i="1"/>
  <c r="G14" i="1" s="1"/>
  <c r="G13" i="1" s="1"/>
  <c r="H15" i="1"/>
  <c r="I15" i="1"/>
  <c r="I14" i="1" s="1"/>
  <c r="I13" i="1" s="1"/>
  <c r="J15" i="1"/>
  <c r="K15" i="1"/>
  <c r="K14" i="1" s="1"/>
  <c r="K13" i="1" s="1"/>
  <c r="L15" i="1"/>
  <c r="L14" i="1" s="1"/>
  <c r="L13" i="1" s="1"/>
  <c r="M15" i="1"/>
  <c r="O15" i="1"/>
  <c r="O14" i="1" s="1"/>
  <c r="P15" i="1"/>
  <c r="Q15" i="1"/>
  <c r="Q14" i="1" s="1"/>
  <c r="Q13" i="1" s="1"/>
  <c r="R15" i="1"/>
  <c r="R14" i="1" s="1"/>
  <c r="R13" i="1" s="1"/>
  <c r="S15" i="1"/>
  <c r="S14" i="1" s="1"/>
  <c r="S13" i="1" s="1"/>
  <c r="T15" i="1"/>
  <c r="T14" i="1" s="1"/>
  <c r="T13" i="1" s="1"/>
  <c r="N16" i="1"/>
  <c r="D16" i="1" s="1"/>
  <c r="D17" i="1"/>
  <c r="N17" i="1"/>
  <c r="D18" i="1"/>
  <c r="N18" i="1"/>
  <c r="N19" i="1"/>
  <c r="D19" i="1" s="1"/>
  <c r="N20" i="1"/>
  <c r="D20" i="1" s="1"/>
  <c r="D21" i="1"/>
  <c r="N21" i="1"/>
  <c r="D22" i="1"/>
  <c r="N22" i="1"/>
  <c r="N23" i="1"/>
  <c r="D23" i="1" s="1"/>
  <c r="N24" i="1"/>
  <c r="D24" i="1" s="1"/>
  <c r="D25" i="1"/>
  <c r="N25" i="1"/>
  <c r="D26" i="1"/>
  <c r="N26" i="1"/>
  <c r="N27" i="1"/>
  <c r="D27" i="1" s="1"/>
  <c r="N28" i="1"/>
  <c r="D28" i="1" s="1"/>
  <c r="D29" i="1"/>
  <c r="N29" i="1"/>
  <c r="D30" i="1"/>
  <c r="N30" i="1"/>
  <c r="N31" i="1"/>
  <c r="D31" i="1" s="1"/>
  <c r="N32" i="1"/>
  <c r="D32" i="1" s="1"/>
  <c r="D33" i="1"/>
  <c r="N33" i="1"/>
  <c r="D34" i="1"/>
  <c r="N34" i="1"/>
  <c r="N35" i="1"/>
  <c r="D35" i="1" s="1"/>
  <c r="N36" i="1"/>
  <c r="D36" i="1" s="1"/>
  <c r="D37" i="1"/>
  <c r="N37" i="1"/>
  <c r="D38" i="1"/>
  <c r="N38" i="1"/>
  <c r="N39" i="1"/>
  <c r="D39" i="1" s="1"/>
  <c r="N40" i="1"/>
  <c r="D40" i="1" s="1"/>
  <c r="E41" i="1"/>
  <c r="E14" i="1" s="1"/>
  <c r="F41" i="1"/>
  <c r="G41" i="1"/>
  <c r="H41" i="1"/>
  <c r="H14" i="1" s="1"/>
  <c r="H13" i="1" s="1"/>
  <c r="I41" i="1"/>
  <c r="J41" i="1"/>
  <c r="J14" i="1" s="1"/>
  <c r="J13" i="1" s="1"/>
  <c r="K41" i="1"/>
  <c r="L41" i="1"/>
  <c r="M41" i="1"/>
  <c r="M14" i="1" s="1"/>
  <c r="M13" i="1" s="1"/>
  <c r="O41" i="1"/>
  <c r="P41" i="1"/>
  <c r="P14" i="1" s="1"/>
  <c r="P13" i="1" s="1"/>
  <c r="Q41" i="1"/>
  <c r="R41" i="1"/>
  <c r="S41" i="1"/>
  <c r="T41" i="1"/>
  <c r="N42" i="1"/>
  <c r="D42" i="1" s="1"/>
  <c r="N43" i="1"/>
  <c r="D43" i="1" s="1"/>
  <c r="D44" i="1"/>
  <c r="N44" i="1"/>
  <c r="N45" i="1"/>
  <c r="D45" i="1" s="1"/>
  <c r="N46" i="1"/>
  <c r="D46" i="1" s="1"/>
  <c r="E47" i="1"/>
  <c r="D47" i="1" s="1"/>
  <c r="F47" i="1"/>
  <c r="G47" i="1"/>
  <c r="H47" i="1"/>
  <c r="I47" i="1"/>
  <c r="J47" i="1"/>
  <c r="K47" i="1"/>
  <c r="L47" i="1"/>
  <c r="M47" i="1"/>
  <c r="O47" i="1"/>
  <c r="P47" i="1"/>
  <c r="Q47" i="1"/>
  <c r="N47" i="1" s="1"/>
  <c r="R47" i="1"/>
  <c r="S47" i="1"/>
  <c r="T47" i="1"/>
  <c r="N48" i="1"/>
  <c r="D48" i="1" s="1"/>
  <c r="N49" i="1"/>
  <c r="D49" i="1" s="1"/>
  <c r="D50" i="1"/>
  <c r="N50" i="1"/>
  <c r="D51" i="1"/>
  <c r="N51" i="1"/>
  <c r="N52" i="1"/>
  <c r="D52" i="1" s="1"/>
  <c r="N53" i="1"/>
  <c r="D53" i="1" s="1"/>
  <c r="D54" i="1"/>
  <c r="N54" i="1"/>
  <c r="D55" i="1"/>
  <c r="N55" i="1"/>
  <c r="N56" i="1"/>
  <c r="D56" i="1" s="1"/>
  <c r="N57" i="1"/>
  <c r="D57" i="1" s="1"/>
  <c r="D58" i="1"/>
  <c r="N58" i="1"/>
  <c r="E59" i="1"/>
  <c r="F59" i="1"/>
  <c r="G59" i="1"/>
  <c r="H59" i="1"/>
  <c r="I59" i="1"/>
  <c r="J59" i="1"/>
  <c r="K59" i="1"/>
  <c r="L59" i="1"/>
  <c r="M59" i="1"/>
  <c r="O59" i="1"/>
  <c r="N59" i="1" s="1"/>
  <c r="P59" i="1"/>
  <c r="Q59" i="1"/>
  <c r="R59" i="1"/>
  <c r="S59" i="1"/>
  <c r="T59" i="1"/>
  <c r="N60" i="1"/>
  <c r="D60" i="1" s="1"/>
  <c r="D61" i="1"/>
  <c r="N61" i="1"/>
  <c r="N62" i="1"/>
  <c r="D62" i="1" s="1"/>
  <c r="N63" i="1"/>
  <c r="D63" i="1" s="1"/>
  <c r="N64" i="1"/>
  <c r="D64" i="1" s="1"/>
  <c r="D65" i="1"/>
  <c r="N65" i="1"/>
  <c r="N66" i="1"/>
  <c r="D66" i="1" s="1"/>
  <c r="N67" i="1"/>
  <c r="D67" i="1" s="1"/>
  <c r="N68" i="1"/>
  <c r="D68" i="1" s="1"/>
  <c r="D69" i="1"/>
  <c r="N69" i="1"/>
  <c r="E70" i="1"/>
  <c r="F70" i="1"/>
  <c r="G70" i="1"/>
  <c r="H70" i="1"/>
  <c r="I70" i="1"/>
  <c r="J70" i="1"/>
  <c r="K70" i="1"/>
  <c r="L70" i="1"/>
  <c r="M70" i="1"/>
  <c r="O70" i="1"/>
  <c r="N70" i="1" s="1"/>
  <c r="P70" i="1"/>
  <c r="Q70" i="1"/>
  <c r="R70" i="1"/>
  <c r="S70" i="1"/>
  <c r="T70" i="1"/>
  <c r="D71" i="1"/>
  <c r="N71" i="1"/>
  <c r="D72" i="1"/>
  <c r="N72" i="1"/>
  <c r="N73" i="1"/>
  <c r="D73" i="1" s="1"/>
  <c r="N74" i="1"/>
  <c r="D74" i="1" s="1"/>
  <c r="D75" i="1"/>
  <c r="N75" i="1"/>
  <c r="D76" i="1"/>
  <c r="N76" i="1"/>
  <c r="N77" i="1"/>
  <c r="D77" i="1" s="1"/>
  <c r="N78" i="1"/>
  <c r="D78" i="1" s="1"/>
  <c r="D79" i="1"/>
  <c r="N79" i="1"/>
  <c r="D80" i="1"/>
  <c r="N80" i="1"/>
  <c r="E81" i="1"/>
  <c r="F81" i="1"/>
  <c r="G81" i="1"/>
  <c r="H81" i="1"/>
  <c r="I81" i="1"/>
  <c r="J81" i="1"/>
  <c r="K81" i="1"/>
  <c r="L81" i="1"/>
  <c r="M81" i="1"/>
  <c r="O81" i="1"/>
  <c r="N81" i="1" s="1"/>
  <c r="P81" i="1"/>
  <c r="Q81" i="1"/>
  <c r="R81" i="1"/>
  <c r="S81" i="1"/>
  <c r="T81" i="1"/>
  <c r="D82" i="1"/>
  <c r="N82" i="1"/>
  <c r="E85" i="1"/>
  <c r="E84" i="1" s="1"/>
  <c r="F85" i="1"/>
  <c r="G85" i="1"/>
  <c r="G84" i="1" s="1"/>
  <c r="G83" i="1" s="1"/>
  <c r="H85" i="1"/>
  <c r="H84" i="1" s="1"/>
  <c r="H83" i="1" s="1"/>
  <c r="I85" i="1"/>
  <c r="J85" i="1"/>
  <c r="J84" i="1" s="1"/>
  <c r="J83" i="1" s="1"/>
  <c r="K85" i="1"/>
  <c r="K84" i="1" s="1"/>
  <c r="K83" i="1" s="1"/>
  <c r="L85" i="1"/>
  <c r="M85" i="1"/>
  <c r="M84" i="1" s="1"/>
  <c r="M83" i="1" s="1"/>
  <c r="O85" i="1"/>
  <c r="O84" i="1" s="1"/>
  <c r="P85" i="1"/>
  <c r="P84" i="1" s="1"/>
  <c r="P83" i="1" s="1"/>
  <c r="Q85" i="1"/>
  <c r="R85" i="1"/>
  <c r="R84" i="1" s="1"/>
  <c r="R83" i="1" s="1"/>
  <c r="S85" i="1"/>
  <c r="S84" i="1" s="1"/>
  <c r="S83" i="1" s="1"/>
  <c r="T85" i="1"/>
  <c r="D86" i="1"/>
  <c r="N86" i="1"/>
  <c r="N87" i="1"/>
  <c r="D87" i="1" s="1"/>
  <c r="N88" i="1"/>
  <c r="D88" i="1" s="1"/>
  <c r="D89" i="1"/>
  <c r="N89" i="1"/>
  <c r="D90" i="1"/>
  <c r="N90" i="1"/>
  <c r="N91" i="1"/>
  <c r="D91" i="1" s="1"/>
  <c r="N92" i="1"/>
  <c r="D92" i="1" s="1"/>
  <c r="D93" i="1"/>
  <c r="N93" i="1"/>
  <c r="D94" i="1"/>
  <c r="N94" i="1"/>
  <c r="N95" i="1"/>
  <c r="D95" i="1" s="1"/>
  <c r="N96" i="1"/>
  <c r="D96" i="1" s="1"/>
  <c r="E97" i="1"/>
  <c r="F97" i="1"/>
  <c r="F84" i="1" s="1"/>
  <c r="F83" i="1" s="1"/>
  <c r="G97" i="1"/>
  <c r="H97" i="1"/>
  <c r="I97" i="1"/>
  <c r="I84" i="1" s="1"/>
  <c r="I83" i="1" s="1"/>
  <c r="J97" i="1"/>
  <c r="K97" i="1"/>
  <c r="L97" i="1"/>
  <c r="L84" i="1" s="1"/>
  <c r="L83" i="1" s="1"/>
  <c r="M97" i="1"/>
  <c r="O97" i="1"/>
  <c r="P97" i="1"/>
  <c r="N97" i="1" s="1"/>
  <c r="Q97" i="1"/>
  <c r="Q84" i="1" s="1"/>
  <c r="Q83" i="1" s="1"/>
  <c r="R97" i="1"/>
  <c r="S97" i="1"/>
  <c r="T97" i="1"/>
  <c r="T84" i="1" s="1"/>
  <c r="T83" i="1" s="1"/>
  <c r="N98" i="1"/>
  <c r="D98" i="1" s="1"/>
  <c r="N99" i="1"/>
  <c r="D99" i="1" s="1"/>
  <c r="D100" i="1"/>
  <c r="N100" i="1"/>
  <c r="N101" i="1"/>
  <c r="D101" i="1" s="1"/>
  <c r="N102" i="1"/>
  <c r="D102" i="1" s="1"/>
  <c r="N103" i="1"/>
  <c r="D103" i="1" s="1"/>
  <c r="D104" i="1"/>
  <c r="N104" i="1"/>
  <c r="N105" i="1"/>
  <c r="D105" i="1" s="1"/>
  <c r="N106" i="1"/>
  <c r="D106" i="1" s="1"/>
  <c r="N107" i="1"/>
  <c r="D107" i="1" s="1"/>
  <c r="E108" i="1"/>
  <c r="F108" i="1"/>
  <c r="G108" i="1"/>
  <c r="D108" i="1" s="1"/>
  <c r="H108" i="1"/>
  <c r="I108" i="1"/>
  <c r="J108" i="1"/>
  <c r="K108" i="1"/>
  <c r="L108" i="1"/>
  <c r="M108" i="1"/>
  <c r="O108" i="1"/>
  <c r="N108" i="1" s="1"/>
  <c r="P108" i="1"/>
  <c r="Q108" i="1"/>
  <c r="R108" i="1"/>
  <c r="S108" i="1"/>
  <c r="T108" i="1"/>
  <c r="N109" i="1"/>
  <c r="D109" i="1" s="1"/>
  <c r="D110" i="1"/>
  <c r="N110" i="1"/>
  <c r="D111" i="1"/>
  <c r="N111" i="1"/>
  <c r="N112" i="1"/>
  <c r="D112" i="1" s="1"/>
  <c r="N113" i="1"/>
  <c r="D113" i="1" s="1"/>
  <c r="D114" i="1"/>
  <c r="N114" i="1"/>
  <c r="D115" i="1"/>
  <c r="N115" i="1"/>
  <c r="N116" i="1"/>
  <c r="D116" i="1" s="1"/>
  <c r="N117" i="1"/>
  <c r="D117" i="1" s="1"/>
  <c r="D118" i="1"/>
  <c r="N118" i="1"/>
  <c r="D119" i="1"/>
  <c r="N119" i="1"/>
  <c r="N120" i="1"/>
  <c r="D120" i="1" s="1"/>
  <c r="N121" i="1"/>
  <c r="D121" i="1" s="1"/>
  <c r="D122" i="1"/>
  <c r="N122" i="1"/>
  <c r="D123" i="1"/>
  <c r="N123" i="1"/>
  <c r="N124" i="1"/>
  <c r="D124" i="1" s="1"/>
  <c r="N125" i="1"/>
  <c r="D125" i="1" s="1"/>
  <c r="D126" i="1"/>
  <c r="N126" i="1"/>
  <c r="D127" i="1"/>
  <c r="N127" i="1"/>
  <c r="N128" i="1"/>
  <c r="D128" i="1" s="1"/>
  <c r="N129" i="1"/>
  <c r="D129" i="1" s="1"/>
  <c r="D130" i="1"/>
  <c r="N130" i="1"/>
  <c r="D131" i="1"/>
  <c r="N131" i="1"/>
  <c r="N132" i="1"/>
  <c r="D132" i="1" s="1"/>
  <c r="N133" i="1"/>
  <c r="D133" i="1" s="1"/>
  <c r="D134" i="1"/>
  <c r="N134" i="1"/>
  <c r="D135" i="1"/>
  <c r="N135" i="1"/>
  <c r="N136" i="1"/>
  <c r="D136" i="1" s="1"/>
  <c r="E137" i="1"/>
  <c r="D137" i="1" s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N138" i="1"/>
  <c r="D138" i="1" s="1"/>
  <c r="N139" i="1"/>
  <c r="D139" i="1" s="1"/>
  <c r="N140" i="1"/>
  <c r="D140" i="1" s="1"/>
  <c r="D141" i="1"/>
  <c r="N141" i="1"/>
  <c r="N142" i="1"/>
  <c r="D142" i="1" s="1"/>
  <c r="N143" i="1"/>
  <c r="D143" i="1" s="1"/>
  <c r="N144" i="1"/>
  <c r="D144" i="1" s="1"/>
  <c r="D145" i="1"/>
  <c r="N145" i="1"/>
  <c r="N146" i="1"/>
  <c r="D146" i="1" s="1"/>
  <c r="N147" i="1"/>
  <c r="D147" i="1" s="1"/>
  <c r="N148" i="1"/>
  <c r="D148" i="1" s="1"/>
  <c r="E149" i="1"/>
  <c r="F149" i="1"/>
  <c r="G149" i="1"/>
  <c r="H149" i="1"/>
  <c r="I149" i="1"/>
  <c r="J149" i="1"/>
  <c r="K149" i="1"/>
  <c r="L149" i="1"/>
  <c r="M149" i="1"/>
  <c r="O149" i="1"/>
  <c r="N149" i="1" s="1"/>
  <c r="P149" i="1"/>
  <c r="Q149" i="1"/>
  <c r="R149" i="1"/>
  <c r="S149" i="1"/>
  <c r="T149" i="1"/>
  <c r="N150" i="1"/>
  <c r="D150" i="1" s="1"/>
  <c r="D151" i="1"/>
  <c r="N151" i="1"/>
  <c r="D152" i="1"/>
  <c r="N152" i="1"/>
  <c r="N153" i="1"/>
  <c r="D153" i="1" s="1"/>
  <c r="E154" i="1"/>
  <c r="D154" i="1" s="1"/>
  <c r="F154" i="1"/>
  <c r="G154" i="1"/>
  <c r="H154" i="1"/>
  <c r="I154" i="1"/>
  <c r="J154" i="1"/>
  <c r="K154" i="1"/>
  <c r="L154" i="1"/>
  <c r="M154" i="1"/>
  <c r="N154" i="1"/>
  <c r="O154" i="1"/>
  <c r="P154" i="1"/>
  <c r="Q154" i="1"/>
  <c r="R154" i="1"/>
  <c r="S154" i="1"/>
  <c r="T154" i="1"/>
  <c r="N155" i="1"/>
  <c r="D155" i="1" s="1"/>
  <c r="N156" i="1"/>
  <c r="D156" i="1" s="1"/>
  <c r="N157" i="1"/>
  <c r="D157" i="1" s="1"/>
  <c r="D158" i="1"/>
  <c r="N158" i="1"/>
  <c r="N159" i="1"/>
  <c r="D159" i="1" s="1"/>
  <c r="N160" i="1"/>
  <c r="D160" i="1" s="1"/>
  <c r="N161" i="1"/>
  <c r="D161" i="1" s="1"/>
  <c r="D162" i="1"/>
  <c r="N162" i="1"/>
  <c r="N163" i="1"/>
  <c r="D163" i="1" s="1"/>
  <c r="N164" i="1"/>
  <c r="D164" i="1" s="1"/>
  <c r="N165" i="1"/>
  <c r="D165" i="1" s="1"/>
  <c r="E166" i="1"/>
  <c r="F166" i="1"/>
  <c r="G166" i="1"/>
  <c r="D166" i="1" s="1"/>
  <c r="H166" i="1"/>
  <c r="I166" i="1"/>
  <c r="J166" i="1"/>
  <c r="K166" i="1"/>
  <c r="L166" i="1"/>
  <c r="M166" i="1"/>
  <c r="O166" i="1"/>
  <c r="N166" i="1" s="1"/>
  <c r="P166" i="1"/>
  <c r="Q166" i="1"/>
  <c r="R166" i="1"/>
  <c r="S166" i="1"/>
  <c r="T166" i="1"/>
  <c r="N167" i="1"/>
  <c r="D167" i="1" s="1"/>
  <c r="D168" i="1"/>
  <c r="N168" i="1"/>
  <c r="D59" i="1" l="1"/>
  <c r="O13" i="1"/>
  <c r="N13" i="1" s="1"/>
  <c r="N14" i="1"/>
  <c r="D149" i="1"/>
  <c r="O83" i="1"/>
  <c r="N83" i="1" s="1"/>
  <c r="N84" i="1"/>
  <c r="D84" i="1" s="1"/>
  <c r="E83" i="1"/>
  <c r="D83" i="1" s="1"/>
  <c r="D70" i="1"/>
  <c r="E13" i="1"/>
  <c r="D81" i="1"/>
  <c r="N41" i="1"/>
  <c r="D41" i="1" s="1"/>
  <c r="D97" i="1"/>
  <c r="N15" i="1"/>
  <c r="D15" i="1" s="1"/>
  <c r="F14" i="1"/>
  <c r="F13" i="1" s="1"/>
  <c r="N85" i="1"/>
  <c r="D85" i="1" s="1"/>
  <c r="D13" i="1" l="1"/>
  <c r="D14" i="1"/>
</calcChain>
</file>

<file path=xl/sharedStrings.xml><?xml version="1.0" encoding="utf-8"?>
<sst xmlns="http://schemas.openxmlformats.org/spreadsheetml/2006/main" count="505" uniqueCount="447">
  <si>
    <t>JUDETUL  VASLUI</t>
  </si>
  <si>
    <t>COMUNA TATARANI</t>
  </si>
  <si>
    <t>NR................/...........2012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</si>
  <si>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</si>
  <si>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</si>
  <si>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</si>
  <si>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</si>
  <si>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</si>
  <si>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</si>
  <si>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</si>
  <si>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</si>
  <si>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</si>
  <si>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</si>
  <si>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</si>
  <si>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</si>
  <si>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</si>
  <si>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</si>
  <si>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</si>
  <si>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</si>
  <si>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</si>
  <si>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</si>
  <si>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</si>
  <si>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</si>
  <si>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</si>
  <si>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</si>
  <si>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</si>
  <si>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</si>
  <si>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</si>
  <si>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</si>
  <si>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</si>
  <si>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si alte operatiuni (oper. clearing si recup.creante, alte operatiuni)</t>
  </si>
  <si>
    <t>1</t>
  </si>
  <si>
    <t>TOTAL VENITURI rd.1=rd.2+rd. 58+ rd.69</t>
  </si>
  <si>
    <t>001</t>
  </si>
  <si>
    <t>2</t>
  </si>
  <si>
    <t>VENITURI OPERATIONALE rd.2=rd.3+rd.29+rd.35 +rd. 47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</si>
  <si>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</si>
  <si>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</si>
  <si>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</si>
  <si>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</si>
  <si>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</si>
  <si>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</si>
  <si>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</si>
  <si>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</si>
  <si>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</si>
  <si>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</si>
  <si>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</si>
  <si>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</si>
  <si>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</si>
  <si>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</si>
  <si>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</si>
  <si>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</si>
  <si>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</si>
  <si>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</si>
  <si>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</si>
  <si>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</si>
  <si>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</si>
  <si>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</si>
  <si>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</si>
  <si>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</si>
  <si>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</si>
  <si>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</si>
  <si>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</si>
  <si>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</si>
  <si>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</si>
  <si>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</si>
  <si>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</si>
  <si>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</si>
  <si>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</si>
  <si>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</si>
  <si>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</si>
  <si>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</si>
  <si>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</si>
  <si>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</si>
  <si>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</si>
  <si>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</si>
  <si>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</si>
  <si>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</si>
  <si>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</si>
  <si>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</si>
  <si>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</si>
  <si>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</si>
  <si>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</si>
  <si>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</si>
  <si>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</si>
  <si>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</si>
  <si>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</si>
  <si>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</si>
  <si>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</si>
  <si>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</si>
  <si>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</si>
  <si>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</si>
  <si>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</si>
  <si>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</si>
  <si>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</si>
  <si>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</si>
  <si>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</si>
  <si>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</si>
  <si>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</si>
  <si>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</si>
  <si>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</si>
  <si>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</si>
  <si>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</si>
  <si>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</si>
  <si>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</si>
  <si>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</si>
  <si>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</si>
  <si>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</si>
  <si>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</si>
  <si>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</si>
  <si>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</si>
  <si>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</si>
  <si>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</si>
  <si>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</si>
  <si>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</si>
  <si>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</si>
  <si>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</si>
  <si>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</si>
  <si>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</si>
  <si>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</si>
  <si>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</si>
  <si>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</si>
  <si>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</si>
  <si>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</si>
  <si>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</si>
  <si>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</si>
  <si>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</si>
  <si>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</si>
  <si>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</si>
  <si>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</si>
  <si>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</si>
  <si>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</si>
  <si>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</si>
  <si>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</si>
  <si>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 rd.35=rd.36 + rd.37 + rd.38 + rd.39 + rd.40 + rd.41 + rd.42 + rd.43+ rd.44 + rd.45 + rd.46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</si>
  <si>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</si>
  <si>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</si>
  <si>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</si>
  <si>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</si>
  <si>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</si>
  <si>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</si>
  <si>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</si>
  <si>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</si>
  <si>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</si>
  <si>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</si>
  <si>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</si>
  <si>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</si>
  <si>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</si>
  <si>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</si>
  <si>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</si>
  <si>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</si>
  <si>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</si>
  <si>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</si>
  <si>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</si>
  <si>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</si>
  <si>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</si>
  <si>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</si>
  <si>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</si>
  <si>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</si>
  <si>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</si>
  <si>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</si>
  <si>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</si>
  <si>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</si>
  <si>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</si>
  <si>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7790101  Venituri, bunuri şi servicii primite cu titlu gratuit - transfer active fixe si stocuri între institutii publice</t>
  </si>
  <si>
    <t>045</t>
  </si>
  <si>
    <t>46</t>
  </si>
  <si>
    <t xml:space="preserve">  7790109 Venituri, bunuri şi servicii primite cu titlu gratuit – alte operatiuni</t>
  </si>
  <si>
    <t>046</t>
  </si>
  <si>
    <t>47</t>
  </si>
  <si>
    <t xml:space="preserve">Alte venituri operaţionale rd.47=rd.48+rd.49+rd.50+rd.51+rd.52+rd.53+rd.54+rd.55 +rd.56+rd.57 </t>
  </si>
  <si>
    <t>047</t>
  </si>
  <si>
    <t>48</t>
  </si>
  <si>
    <t xml:space="preserve">  7140000 Venituri din creanţe reactivate şi debitori diverşi</t>
  </si>
  <si>
    <t>048</t>
  </si>
  <si>
    <t>49</t>
  </si>
  <si>
    <t xml:space="preserve">  7180000 Alte venituri ale trezoreriei statului</t>
  </si>
  <si>
    <t>049</t>
  </si>
  <si>
    <t>50</t>
  </si>
  <si>
    <t xml:space="preserve">  7500000 Venituri din proprietate</t>
  </si>
  <si>
    <t>050</t>
  </si>
  <si>
    <t>51</t>
  </si>
  <si>
    <t xml:space="preserve">  7510300 Amenzi, penalităţi şi confiscări</t>
  </si>
  <si>
    <t>051</t>
  </si>
  <si>
    <t>52</t>
  </si>
  <si>
    <t xml:space="preserve">  7510400 Diverse venituri</t>
  </si>
  <si>
    <t>052</t>
  </si>
  <si>
    <t>53</t>
  </si>
  <si>
    <t xml:space="preserve">  7810200 Venituri din provizioane</t>
  </si>
  <si>
    <t>053</t>
  </si>
  <si>
    <t>54</t>
  </si>
  <si>
    <t xml:space="preserve">  7810300 Venituri din ajustări privind deprecierea activelor fixe</t>
  </si>
  <si>
    <t>054</t>
  </si>
  <si>
    <t>55</t>
  </si>
  <si>
    <t xml:space="preserve">  7810401 Venituri din ajustări pentru deprecierea activelor circulante - stocuri</t>
  </si>
  <si>
    <t>055</t>
  </si>
  <si>
    <t>56</t>
  </si>
  <si>
    <t xml:space="preserve">  7810402 Venituri din ajustări pentru deprecierea activelor circulante - creanţe</t>
  </si>
  <si>
    <t>056</t>
  </si>
  <si>
    <t>57</t>
  </si>
  <si>
    <t xml:space="preserve">  7770000 Veniturile fondului de risc</t>
  </si>
  <si>
    <t>057</t>
  </si>
  <si>
    <t>58</t>
  </si>
  <si>
    <t>VENITURI FINANCIARE rd.57=rd.rd.58+rd.59+ rd.60+rd.61+rd.62+rd. 63 +rd.64+rd.65+rd.66+    rd. 67</t>
  </si>
  <si>
    <t>058</t>
  </si>
  <si>
    <t>59</t>
  </si>
  <si>
    <t xml:space="preserve">  7630000 Venituri din creanţe imobilizate</t>
  </si>
  <si>
    <t>059</t>
  </si>
  <si>
    <t>60</t>
  </si>
  <si>
    <t xml:space="preserve">  7640000 Venituri din investiţii financiare cedate</t>
  </si>
  <si>
    <t>060</t>
  </si>
  <si>
    <t>61</t>
  </si>
  <si>
    <t xml:space="preserve">  7650100 Venituri din diferenţe de curs valutar – diferenţe de curs din reevaluarea creanţelor şi datoriilor</t>
  </si>
  <si>
    <t>061</t>
  </si>
  <si>
    <t>62</t>
  </si>
  <si>
    <t xml:space="preserve">  7650200 Venituri din diferenţe de curs valutar – diferenţe de curs din reevaluarea disponibilităţilor</t>
  </si>
  <si>
    <t>062</t>
  </si>
  <si>
    <t>63</t>
  </si>
  <si>
    <t xml:space="preserve">  7660000 Venituri din dobânzi</t>
  </si>
  <si>
    <t>063</t>
  </si>
  <si>
    <t>64</t>
  </si>
  <si>
    <t xml:space="preserve">  7670000 Sume de primit de la bugetul de stat pentru acoperirea pierderilor din schimb valutar – PHARE, SAPARD, ISPA -</t>
  </si>
  <si>
    <t>064</t>
  </si>
  <si>
    <t>65</t>
  </si>
  <si>
    <t xml:space="preserve">  7680000 Alte venituri financiare – PHARE, SAPARD, ISPA -</t>
  </si>
  <si>
    <t>065</t>
  </si>
  <si>
    <t>66</t>
  </si>
  <si>
    <t xml:space="preserve">  7690000 Sume de primit de la bugetul de stat pentru acoperirea altor pierderi (cheltuieli neeligibile - costuri bancare – PHARE, SAPARD, ISPA)</t>
  </si>
  <si>
    <t>066</t>
  </si>
  <si>
    <t>67</t>
  </si>
  <si>
    <t xml:space="preserve">  7860300 Venituri din ajustări pentru pierderea de valoare a activelor financiare</t>
  </si>
  <si>
    <t>067</t>
  </si>
  <si>
    <t>68</t>
  </si>
  <si>
    <t xml:space="preserve">  7860400 Venituri din ajustări pentru pierderea de valoare a activelor circulante</t>
  </si>
  <si>
    <t>068</t>
  </si>
  <si>
    <t>69</t>
  </si>
  <si>
    <t>VENITURI EXTRAORDINARE  rd.69 = rd.70</t>
  </si>
  <si>
    <t>069</t>
  </si>
  <si>
    <t>70</t>
  </si>
  <si>
    <t xml:space="preserve">  7910000 Venituri din valorificarea unor bunuri ale statului</t>
  </si>
  <si>
    <t>070</t>
  </si>
  <si>
    <t>71</t>
  </si>
  <si>
    <t>TOTAL CHELTUIELI rd.71 = rd.72+rd.142+ rd.154</t>
  </si>
  <si>
    <t>071</t>
  </si>
  <si>
    <t>72</t>
  </si>
  <si>
    <t>CHELTUIELI  OPERAŢIONALE rd.72= rd. rd.73+rd.85+ rd.96+ rd. 125 + rd.137</t>
  </si>
  <si>
    <t>072</t>
  </si>
  <si>
    <t>73</t>
  </si>
  <si>
    <t xml:space="preserve">Salariile şi contribuţiile sociale aferente angajaţilor rd.73 = rd.74 + rd.75 + rd.76 + rd.77 + rd. 78 + rd.79 + rd. 80 + rd.81+ rd.82 + rd.83 + rd.84 </t>
  </si>
  <si>
    <t>073</t>
  </si>
  <si>
    <t>74</t>
  </si>
  <si>
    <t xml:space="preserve">  6410000 Cheltuieli cu salariile personalului</t>
  </si>
  <si>
    <t>074</t>
  </si>
  <si>
    <t>75</t>
  </si>
  <si>
    <t xml:space="preserve">  6420000 Cheltuieli salariale în natură</t>
  </si>
  <si>
    <t>075</t>
  </si>
  <si>
    <t>76</t>
  </si>
  <si>
    <t xml:space="preserve">  6450100 Contribuţiile angajatorilor pentru asigurări sociale</t>
  </si>
  <si>
    <t>076</t>
  </si>
  <si>
    <t>77</t>
  </si>
  <si>
    <t xml:space="preserve">  6450200 Contribuţiile angajatorilor pentru asigurări de şomaj</t>
  </si>
  <si>
    <t>077</t>
  </si>
  <si>
    <t>78</t>
  </si>
  <si>
    <t xml:space="preserve">  6450300 Contribuţiile angajatorilor pentru asigurări sociale de sănătate</t>
  </si>
  <si>
    <t>078</t>
  </si>
  <si>
    <t>79</t>
  </si>
  <si>
    <t xml:space="preserve">  6450400 Contribuţiile angajatorilor pentru accidente de muncă şi boli profesionale</t>
  </si>
  <si>
    <t>079</t>
  </si>
  <si>
    <t>80</t>
  </si>
  <si>
    <t xml:space="preserve">  6450500 Contribuţiile angajatorilor pentru concedii şi indemnizaţii</t>
  </si>
  <si>
    <t>080</t>
  </si>
  <si>
    <t>81</t>
  </si>
  <si>
    <t xml:space="preserve">  6450600 Contribuţiile angajatorilor la fondul de garantare pentru plata creanţelor salariale</t>
  </si>
  <si>
    <t>081</t>
  </si>
  <si>
    <t>82</t>
  </si>
  <si>
    <t xml:space="preserve">  6450800 Alte cheltuieli privind asigurarile si protectia sociala</t>
  </si>
  <si>
    <t>082</t>
  </si>
  <si>
    <t>83</t>
  </si>
  <si>
    <t xml:space="preserve">  6460000 Cheltuieli cu indemnizaţiile de delegare, detaşare şi alte drepturi salariale</t>
  </si>
  <si>
    <t>083</t>
  </si>
  <si>
    <t>84</t>
  </si>
  <si>
    <t xml:space="preserve">  6470000 Cheltuieli din fondul destinat stimulării personalului</t>
  </si>
  <si>
    <t>084</t>
  </si>
  <si>
    <t>85</t>
  </si>
  <si>
    <t>Subventii şi transferuri rd.85=rd.86 + rd.87 + rd.88 + rd.89 + rd.90 + rd.91+ rd.92 + rd.93 + rd.94 + rd.95</t>
  </si>
  <si>
    <t>085</t>
  </si>
  <si>
    <t>86</t>
  </si>
  <si>
    <t xml:space="preserve">  6700000 Subvenţii</t>
  </si>
  <si>
    <t>086</t>
  </si>
  <si>
    <t>87</t>
  </si>
  <si>
    <t xml:space="preserve">  6710000 Transferuri curente între unităţi ale administraţiei publice</t>
  </si>
  <si>
    <t>087</t>
  </si>
  <si>
    <t>88</t>
  </si>
  <si>
    <t xml:space="preserve">  6720000 Transferuri de capital între unităţi ale administraţiei publice</t>
  </si>
  <si>
    <t>088</t>
  </si>
  <si>
    <t>89</t>
  </si>
  <si>
    <t xml:space="preserve">  6730000 Transferuri interne</t>
  </si>
  <si>
    <t>089</t>
  </si>
  <si>
    <t>90</t>
  </si>
  <si>
    <t xml:space="preserve">  6740000 Transferuri în străinătate</t>
  </si>
  <si>
    <t>090</t>
  </si>
  <si>
    <t>91</t>
  </si>
  <si>
    <t xml:space="preserve">  6750000 Contribuţia României la bugetul Uniunii Europene</t>
  </si>
  <si>
    <t>091</t>
  </si>
  <si>
    <t>92</t>
  </si>
  <si>
    <t xml:space="preserve">  6760000 Asigurări sociale</t>
  </si>
  <si>
    <t>092</t>
  </si>
  <si>
    <t>93</t>
  </si>
  <si>
    <t xml:space="preserve">  6770000 Ajutoare sociale</t>
  </si>
  <si>
    <t>093</t>
  </si>
  <si>
    <t>94</t>
  </si>
  <si>
    <t xml:space="preserve">  6780000 Transferuri pentru proiecte finanţate din fonduri externe nerambursabile postaderare şi fonduri de la bugetul de stat</t>
  </si>
  <si>
    <t>094</t>
  </si>
  <si>
    <t>95</t>
  </si>
  <si>
    <t xml:space="preserve">  6790000 Alte cheltuieli</t>
  </si>
  <si>
    <t>095</t>
  </si>
  <si>
    <t>96</t>
  </si>
  <si>
    <t xml:space="preserve">Stocuri, consumabile, lucrări şi servicii executate de terţi rd.96 = rd.97+rd.98+rd.99+ rd.100+rd.101+rd.102+rd.103+rd. 104+rd.105+rd.106+rd.107+rd.108+ rd.109+rd.110+rd.111+rd.112+rd. 113+rd.114+rd.115+rd.116+rd.117+ rd.118+rd.119+rd.120+rd.121+rd. 122 + rd. 123+ rd.124 </t>
  </si>
  <si>
    <t>096</t>
  </si>
  <si>
    <t>97</t>
  </si>
  <si>
    <t xml:space="preserve">  6010000 Cheltuieli cu materiile prime</t>
  </si>
  <si>
    <t>097</t>
  </si>
  <si>
    <t>98</t>
  </si>
  <si>
    <t xml:space="preserve">  6020100 Cheltuieli cu materialele auxiliare</t>
  </si>
  <si>
    <t>098</t>
  </si>
  <si>
    <t>99</t>
  </si>
  <si>
    <t xml:space="preserve">  6020200 Cheltuieli privind combustibilul</t>
  </si>
  <si>
    <t>099</t>
  </si>
  <si>
    <t>100</t>
  </si>
  <si>
    <t xml:space="preserve">  6020300 Cheltuieli privind materialele pentru ambalat</t>
  </si>
  <si>
    <t>101</t>
  </si>
  <si>
    <t xml:space="preserve">  6020400 Cheltuieli privind piesele de schimb</t>
  </si>
  <si>
    <t>102</t>
  </si>
  <si>
    <t xml:space="preserve">  6020500 Cheltuieli privind seminţele şi materialele de plantat</t>
  </si>
  <si>
    <t>103</t>
  </si>
  <si>
    <t xml:space="preserve">  6020600 Cheltuieli privind furajele</t>
  </si>
  <si>
    <t>104</t>
  </si>
  <si>
    <t xml:space="preserve">  6020700 Cheltuieli privind hrana</t>
  </si>
  <si>
    <t>105</t>
  </si>
  <si>
    <t xml:space="preserve">  6020800 Cheltuieli privind alte materiale consumabile</t>
  </si>
  <si>
    <t>106</t>
  </si>
  <si>
    <t xml:space="preserve">  6020900 Cheltuieli privind medicamentele şi materialele sanitare</t>
  </si>
  <si>
    <t>107</t>
  </si>
  <si>
    <t xml:space="preserve">  6030000 Cheltuieli privind materialele de natura obiectelor de inventar</t>
  </si>
  <si>
    <t>108</t>
  </si>
  <si>
    <t xml:space="preserve">  6060000 Cheltuieli privind animalele şi păsările</t>
  </si>
  <si>
    <t>109</t>
  </si>
  <si>
    <t xml:space="preserve">  6070000 Cheltuieli privind mărfurile</t>
  </si>
  <si>
    <t>110</t>
  </si>
  <si>
    <t xml:space="preserve">  6080000 Cheltuieli privind ambalajele</t>
  </si>
  <si>
    <t>111</t>
  </si>
  <si>
    <t xml:space="preserve">  6090000 Cheltuieli cu alte stocuri</t>
  </si>
  <si>
    <t>112</t>
  </si>
  <si>
    <t xml:space="preserve">  6100000 Cheltuieli privind energia şi apa</t>
  </si>
  <si>
    <t>113</t>
  </si>
  <si>
    <t xml:space="preserve">  6110000 Cheltuieli cu întreţinerea şi reparaţiile</t>
  </si>
  <si>
    <t>114</t>
  </si>
  <si>
    <t xml:space="preserve">  6120000 Cheltuieli cu chiriile</t>
  </si>
  <si>
    <t>115</t>
  </si>
  <si>
    <t xml:space="preserve">  6130000 Cheltuieli cu primele de asigurare</t>
  </si>
  <si>
    <t>116</t>
  </si>
  <si>
    <t xml:space="preserve">  6140000 Cheltuieli cu deplasări, detaşări, transferări</t>
  </si>
  <si>
    <t>117</t>
  </si>
  <si>
    <t xml:space="preserve">  6220000 Cheltuieli privind comisioanele şi onorariile</t>
  </si>
  <si>
    <t>118</t>
  </si>
  <si>
    <t xml:space="preserve">  6230000 Cheltuieli de protocol, reclamă şi publicitate</t>
  </si>
  <si>
    <t>119</t>
  </si>
  <si>
    <t xml:space="preserve">  6240100 Cheltuieli cu transportul de bunuri</t>
  </si>
  <si>
    <t>120</t>
  </si>
  <si>
    <t xml:space="preserve">  6240200 Cheltuieli cu transportul de personal</t>
  </si>
  <si>
    <t>121</t>
  </si>
  <si>
    <t xml:space="preserve">  6260000 Cheltuieli poştale şi taxe de telecomunicaţii</t>
  </si>
  <si>
    <t>122</t>
  </si>
  <si>
    <t xml:space="preserve">  6270000 Cheltuieli cu serviciile bancare şi asimilate</t>
  </si>
  <si>
    <t>123</t>
  </si>
  <si>
    <t xml:space="preserve">  6280000 Alte cheltuieli cu serviciile executate de terţi</t>
  </si>
  <si>
    <t>124</t>
  </si>
  <si>
    <t xml:space="preserve">  6290100 Alte cheltuieli autorizate prin dispoziţii legale – cheltuieli curente</t>
  </si>
  <si>
    <t>125</t>
  </si>
  <si>
    <t>Cheltuieli de capital, amortizări şi provizioane rd.125=rd.126+rd.127+rd.128+ rd.129+ rd.130+rd. 131+ rd.132+  rd. 133 + d.134+ rd.135+rd.136</t>
  </si>
  <si>
    <t>126</t>
  </si>
  <si>
    <t xml:space="preserve">  6290200 Alte cheltuieli autorizate prin dispoziţii legale – reparaţii capitale</t>
  </si>
  <si>
    <t>127</t>
  </si>
  <si>
    <t xml:space="preserve">  6810100 Cheltuieli operaţionale privind amortizarea activelor fixe</t>
  </si>
  <si>
    <t>128</t>
  </si>
  <si>
    <t xml:space="preserve">  6810200 Cheltuieli operaţionale privind provizioanele</t>
  </si>
  <si>
    <t>129</t>
  </si>
  <si>
    <t xml:space="preserve">  6810300 Cheltuieli operaţionale privind ajustările pentru deprecierea activelor fixe</t>
  </si>
  <si>
    <t>130</t>
  </si>
  <si>
    <t xml:space="preserve">  6810401 Cheltuieli operaţionale privind ajustările pentru deprecierea activelor circulante - stocuri</t>
  </si>
  <si>
    <t>131</t>
  </si>
  <si>
    <t xml:space="preserve">  6810402 Cheltuieli operaţionale privind ajustările pentru deprecierea activelor circulante - creanţe</t>
  </si>
  <si>
    <t>132</t>
  </si>
  <si>
    <t xml:space="preserve">  6820101 Cheltuieli cu activele fixe corporale neamortizabile – active militare</t>
  </si>
  <si>
    <t>133</t>
  </si>
  <si>
    <t xml:space="preserve">  6820109 Cheltuieli cu activele fixe corporale neamortizabile -altele</t>
  </si>
  <si>
    <t>134</t>
  </si>
  <si>
    <t xml:space="preserve">  6820200 Cheltuieli cu activele fixe necorporale neamortizabile</t>
  </si>
  <si>
    <t>135</t>
  </si>
  <si>
    <t xml:space="preserve">  6890100 Cheltuieli privind rezerva de stat</t>
  </si>
  <si>
    <t>136</t>
  </si>
  <si>
    <t xml:space="preserve">  6890200 Cheltuieli privind rezerva de mobilizare</t>
  </si>
  <si>
    <t>137</t>
  </si>
  <si>
    <t>Alte cheltuieli operaţionale rd.137=rd.138+rd.139+rd.140+ rd.141</t>
  </si>
  <si>
    <t>138</t>
  </si>
  <si>
    <t xml:space="preserve">  6350000 Cheltuieli cu alte impozite, taxe şi vărsaminte asimilate</t>
  </si>
  <si>
    <t>139</t>
  </si>
  <si>
    <t xml:space="preserve">  6540000 Pierderi din creanţe şi debitori diverşi</t>
  </si>
  <si>
    <t>140</t>
  </si>
  <si>
    <t xml:space="preserve">  6580101 Alte cheltuieli operationale – transfer active fixe si stocuri între institutii publice</t>
  </si>
  <si>
    <t>141</t>
  </si>
  <si>
    <t xml:space="preserve">  6580109 Alte cheltuieli operationale – alte operatiuni</t>
  </si>
  <si>
    <t>142</t>
  </si>
  <si>
    <t xml:space="preserve">CHELTUIELI FINANCIARE rd.142=rd.143 + rd. 144 + rd.145 + rd. 146 + rd.147 + rd. 148 + rd.149 + rd.150 + rd.151 + rd.152 + rd.153 </t>
  </si>
  <si>
    <t>143</t>
  </si>
  <si>
    <t xml:space="preserve">  6630000 Pierderi din creanţe imobilizate</t>
  </si>
  <si>
    <t>144</t>
  </si>
  <si>
    <t xml:space="preserve">  6640000 Cheltuieli din investiţii financiare cedate</t>
  </si>
  <si>
    <t>145</t>
  </si>
  <si>
    <t xml:space="preserve">  6650100 Cheltuieli din diferenţe de curs valutar – diferenţe de curs din reevaluarea creanţelor şi datoriilor</t>
  </si>
  <si>
    <t>146</t>
  </si>
  <si>
    <t xml:space="preserve">  6650200 Cheltuieli din diferenţe de curs valutar – diferenţe de curs din reevaluarea disponibilităţilor</t>
  </si>
  <si>
    <t>147</t>
  </si>
  <si>
    <t xml:space="preserve">  6660000 Cheltuieli privind dobânzile</t>
  </si>
  <si>
    <t>148</t>
  </si>
  <si>
    <t xml:space="preserve">  6670000 Sume de transferat bugetului de stat reprezentând câştiguri din schimb valutar – PHARE, SAPARD, ISPA</t>
  </si>
  <si>
    <t>149</t>
  </si>
  <si>
    <t xml:space="preserve">  6680000 Dobânzi de transferat Comisiei  Europene/altor donatori sau de alocat programului – PHARE, SAPARD, ISPA, FONDURI EXTERNE NERAMBURSABILE POSTADERARE</t>
  </si>
  <si>
    <t>150</t>
  </si>
  <si>
    <t xml:space="preserve">  6690000 Alte pierderi (cheltuieli neeligibile - costuri bancare) – PHARE, SAPARD, ISPA -</t>
  </si>
  <si>
    <t>151</t>
  </si>
  <si>
    <t xml:space="preserve">  6860300 Cheltuieli financiare privind ajustările pentru pierderea de valoare a activelor financiare</t>
  </si>
  <si>
    <t>152</t>
  </si>
  <si>
    <t xml:space="preserve">  6860400 Cheltuieli financiare privind ajustările pentru pierderea de valoare a activelor circulante</t>
  </si>
  <si>
    <t>153</t>
  </si>
  <si>
    <t xml:space="preserve">  6860800 Cheltuieli financiare privind amortizarea primelor de rambursare a obligaţiunilor</t>
  </si>
  <si>
    <t>154</t>
  </si>
  <si>
    <t>CHELTUIELI EXTRAORDINARE rd.154=rd.155+rd.156</t>
  </si>
  <si>
    <t>155</t>
  </si>
  <si>
    <t xml:space="preserve">  6900000 Cheltuieli cu pierderi din calamităţi</t>
  </si>
  <si>
    <t>156</t>
  </si>
  <si>
    <t xml:space="preserve">  6910000 Cheltuieli extraordinare din operaţiuni cu active fixe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</si>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</sst>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5" xfId="0" applyNumberFormat="1" applyFont="1" applyBorder="1" applyAlignment="1">
      <alignment wrapText="1" shrinkToFit="1"/>
    </xf>
    <xf numFmtId="4" fontId="4" fillId="0" borderId="5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thickBot="1" x14ac:dyDescent="0.3"/>
    <row r="8" spans="1:20" s="6" customFormat="1" x14ac:dyDescent="0.25">
      <c r="A8" s="5" t="s">
        <v>6</v>
      </c>
      <c r="B8" s="5" t="s">
        <v>8</v>
      </c>
      <c r="C8" s="5" t="s">
        <v>10</v>
      </c>
      <c r="D8" s="5" t="s">
        <v>12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 t="s">
        <v>20</v>
      </c>
      <c r="L8" s="5" t="s">
        <v>21</v>
      </c>
      <c r="M8" s="5" t="s">
        <v>22</v>
      </c>
      <c r="N8" s="5" t="s">
        <v>23</v>
      </c>
      <c r="O8" s="5" t="s">
        <v>25</v>
      </c>
      <c r="P8" s="5" t="s">
        <v>26</v>
      </c>
      <c r="Q8" s="5" t="s">
        <v>27</v>
      </c>
      <c r="R8" s="5" t="s">
        <v>28</v>
      </c>
      <c r="S8" s="5" t="s">
        <v>29</v>
      </c>
      <c r="T8" s="5" t="s">
        <v>30</v>
      </c>
    </row>
    <row r="9" spans="1:20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6" customForma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6" customFormat="1" ht="15.75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6" customFormat="1" ht="32.25" thickBot="1" x14ac:dyDescent="0.3">
      <c r="A12" s="9" t="s">
        <v>7</v>
      </c>
      <c r="B12" s="9" t="s">
        <v>9</v>
      </c>
      <c r="C12" s="9" t="s">
        <v>11</v>
      </c>
      <c r="D12" s="9" t="s">
        <v>13</v>
      </c>
      <c r="E12" s="9">
        <v>2</v>
      </c>
      <c r="F12" s="9">
        <v>3</v>
      </c>
      <c r="G12" s="9">
        <v>4</v>
      </c>
      <c r="H12" s="9">
        <v>5</v>
      </c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9" t="s">
        <v>24</v>
      </c>
      <c r="O12" s="9">
        <v>12</v>
      </c>
      <c r="P12" s="9">
        <v>13</v>
      </c>
      <c r="Q12" s="9">
        <v>14</v>
      </c>
      <c r="R12" s="9">
        <v>15</v>
      </c>
      <c r="S12" s="9">
        <v>16</v>
      </c>
      <c r="T12" s="9">
        <v>17</v>
      </c>
    </row>
    <row r="13" spans="1:20" s="6" customFormat="1" ht="22.5" x14ac:dyDescent="0.25">
      <c r="A13" s="12" t="s">
        <v>31</v>
      </c>
      <c r="B13" s="12" t="s">
        <v>32</v>
      </c>
      <c r="C13" s="12" t="s">
        <v>33</v>
      </c>
      <c r="D13" s="13">
        <f>E13+F13+G13+H13+I13+J13+K13+L13+M13+N13+T13</f>
        <v>5325795</v>
      </c>
      <c r="E13" s="13">
        <f>E14+E70+E81</f>
        <v>0</v>
      </c>
      <c r="F13" s="13">
        <f>F14+F70+F81</f>
        <v>5320838</v>
      </c>
      <c r="G13" s="13">
        <f>G14+G70+G81</f>
        <v>0</v>
      </c>
      <c r="H13" s="13">
        <f>H14+H70+H81</f>
        <v>0</v>
      </c>
      <c r="I13" s="13">
        <f>I14+I70+I81</f>
        <v>0</v>
      </c>
      <c r="J13" s="13">
        <f>J14+J70+J81</f>
        <v>0</v>
      </c>
      <c r="K13" s="13">
        <f>K14+K70+K81</f>
        <v>0</v>
      </c>
      <c r="L13" s="13">
        <f>L14+L70+L81</f>
        <v>0</v>
      </c>
      <c r="M13" s="13">
        <f>M14+M70+M81</f>
        <v>0</v>
      </c>
      <c r="N13" s="13">
        <f>O13+P13+Q13+R13+S13</f>
        <v>4957</v>
      </c>
      <c r="O13" s="13">
        <f>O14+O70+O81</f>
        <v>4957</v>
      </c>
      <c r="P13" s="13">
        <f>P14+P70+P81</f>
        <v>0</v>
      </c>
      <c r="Q13" s="13">
        <f>Q14+Q70+Q81</f>
        <v>0</v>
      </c>
      <c r="R13" s="13">
        <f>R14+R70+R81</f>
        <v>0</v>
      </c>
      <c r="S13" s="13">
        <f>S14+S70+S81</f>
        <v>0</v>
      </c>
      <c r="T13" s="13">
        <f>T14+T70+T81</f>
        <v>0</v>
      </c>
    </row>
    <row r="14" spans="1:20" s="6" customFormat="1" ht="22.5" x14ac:dyDescent="0.25">
      <c r="A14" s="12" t="s">
        <v>34</v>
      </c>
      <c r="B14" s="12" t="s">
        <v>35</v>
      </c>
      <c r="C14" s="12" t="s">
        <v>36</v>
      </c>
      <c r="D14" s="13">
        <f>E14+F14+G14+H14+I14+J14+K14+L14+M14+N14+T14</f>
        <v>5325795</v>
      </c>
      <c r="E14" s="13">
        <f>E15+E41+E47+E59</f>
        <v>0</v>
      </c>
      <c r="F14" s="13">
        <f>F15+F41+F47+F59</f>
        <v>5320838</v>
      </c>
      <c r="G14" s="13">
        <f>G15+G41+G47+G59</f>
        <v>0</v>
      </c>
      <c r="H14" s="13">
        <f>H15+H41+H47+H59</f>
        <v>0</v>
      </c>
      <c r="I14" s="13">
        <f>I15+I41+I47+I59</f>
        <v>0</v>
      </c>
      <c r="J14" s="13">
        <f>J15+J41+J47+J59</f>
        <v>0</v>
      </c>
      <c r="K14" s="13">
        <f>K15+K41+K47+K59</f>
        <v>0</v>
      </c>
      <c r="L14" s="13">
        <f>L15+L41+L47+L59</f>
        <v>0</v>
      </c>
      <c r="M14" s="13">
        <f>M15+M41+M47+M59</f>
        <v>0</v>
      </c>
      <c r="N14" s="13">
        <f>O14+P14+Q14+R14+S14</f>
        <v>4957</v>
      </c>
      <c r="O14" s="13">
        <f>O15+O41+O47+O59</f>
        <v>4957</v>
      </c>
      <c r="P14" s="13">
        <f>P15+P41+P47+P59</f>
        <v>0</v>
      </c>
      <c r="Q14" s="13">
        <f>Q15+Q41+Q47+Q59</f>
        <v>0</v>
      </c>
      <c r="R14" s="13">
        <f>R15+R41+R47+R59</f>
        <v>0</v>
      </c>
      <c r="S14" s="13">
        <f>S15+S41+S47+S59</f>
        <v>0</v>
      </c>
      <c r="T14" s="13">
        <f>T15+T41+T47+T59</f>
        <v>0</v>
      </c>
    </row>
    <row r="15" spans="1:20" s="6" customFormat="1" ht="75" x14ac:dyDescent="0.25">
      <c r="A15" s="12" t="s">
        <v>37</v>
      </c>
      <c r="B15" s="12" t="s">
        <v>38</v>
      </c>
      <c r="C15" s="12" t="s">
        <v>39</v>
      </c>
      <c r="D15" s="13">
        <f>E15+F15+G15+H15+I15+J15+K15+L15+M15+N15+T15</f>
        <v>3165847</v>
      </c>
      <c r="E15" s="13">
        <f>E16+E17+E18+E19+E20+E21+E22+E23+E24+E25+E26+E27+E28+E29+E30+E31+E32+E33+E35+E36+E37+E38+E39+E40</f>
        <v>0</v>
      </c>
      <c r="F15" s="13">
        <f>F16+F17+F18+F19+F20+F21+F22+F23+F24+F25+F26+F27+F28+F29+F30+F31+F32+F33+F35+F36+F37+F38+F39+F40</f>
        <v>3165847</v>
      </c>
      <c r="G15" s="13">
        <f>G16+G17+G18+G19+G20+G21+G22+G23+G24+G25+G26+G27+G28+G29+G30+G31+G32+G33+G35+G36+G37+G38+G39+G40</f>
        <v>0</v>
      </c>
      <c r="H15" s="13">
        <f>H16+H17+H18+H19+H20+H21+H22+H23+H24+H25+H26+H27+H28+H29+H30+H31+H32+H33+H35+H36+H37+H38+H39+H40</f>
        <v>0</v>
      </c>
      <c r="I15" s="13">
        <f>I16+I17+I18+I19+I20+I21+I22+I23+I24+I25+I26+I27+I28+I29+I30+I31+I32+I33+I35+I36+I37+I38+I39+I40</f>
        <v>0</v>
      </c>
      <c r="J15" s="13">
        <f>J16+J17+J18+J19+J20+J21+J22+J23+J24+J25+J26+J27+J28+J29+J30+J31+J32+J33+J35+J36+J37+J38+J39+J40</f>
        <v>0</v>
      </c>
      <c r="K15" s="13">
        <f>K16+K17+K18+K19+K20+K21+K22+K23+K24+K25+K26+K27+K28+K29+K30+K31+K32+K33+K35+K36+K37+K38+K39+K40</f>
        <v>0</v>
      </c>
      <c r="L15" s="13">
        <f>L16+L17+L18+L19+L20+L21+L22+L23+L24+L25+L26+L27+L28+L29+L30+L31+L32+L33+L35+L36+L37+L38+L39+L40</f>
        <v>0</v>
      </c>
      <c r="M15" s="13">
        <f>M16+M17+M18+M19+M20+M21+M22+M23+M24+M25+M26+M27+M28+M29+M30+M31+M32+M33+M35+M36+M37+M38+M39+M40</f>
        <v>0</v>
      </c>
      <c r="N15" s="13">
        <f>O15+P15+Q15+R15+S15</f>
        <v>0</v>
      </c>
      <c r="O15" s="13">
        <f>O16+O17+O18+O19+O20+O21+O22+O23+O24+O25+O26+O27+O28+O29+O30+O31+O32+O33+O35+O36+O37+O38+O39+O40</f>
        <v>0</v>
      </c>
      <c r="P15" s="13">
        <f>P16+P17+P18+P19+P20+P21+P22+P23+P24+P25+P26+P27+P28+P29+P30+P31+P32+P33+P35+P36+P37+P38+P39+P40</f>
        <v>0</v>
      </c>
      <c r="Q15" s="13">
        <f>Q16+Q17+Q18+Q19+Q20+Q21+Q22+Q23+Q24+Q25+Q26+Q27+Q28+Q29+Q30+Q31+Q32+Q33+Q35+Q36+Q37+Q38+Q39+Q40</f>
        <v>0</v>
      </c>
      <c r="R15" s="13">
        <f>R16+R17+R18+R19+R20+R21+R22+R23+R24+R25+R26+R27+R28+R29+R30+R31+R32+R33+R35+R36+R37+R38+R39+R40</f>
        <v>0</v>
      </c>
      <c r="S15" s="13">
        <f>S16+S17+S18+S19+S20+S21+S22+S23+S24+S25+S26+S27+S28+S29+S30+S31+S32+S33+S35+S36+S37+S38+S39+S40</f>
        <v>0</v>
      </c>
      <c r="T15" s="13">
        <f>T16+T17+T18+T19+T20+T21+T22+T23+T24+T25+T26+T27+T28+T29+T30+T31+T32+T33+T35+T36+T37+T38+T39+T40</f>
        <v>0</v>
      </c>
    </row>
    <row r="16" spans="1:20" s="6" customFormat="1" x14ac:dyDescent="0.25">
      <c r="A16" s="12" t="s">
        <v>40</v>
      </c>
      <c r="B16" s="12" t="s">
        <v>41</v>
      </c>
      <c r="C16" s="12" t="s">
        <v>42</v>
      </c>
      <c r="D16" s="13">
        <f>E16+F16+G16+H16+I16+J16+K16+L16+M16+N16+T16</f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ht="33" x14ac:dyDescent="0.25">
      <c r="A17" s="12" t="s">
        <v>43</v>
      </c>
      <c r="B17" s="12" t="s">
        <v>44</v>
      </c>
      <c r="C17" s="12" t="s">
        <v>45</v>
      </c>
      <c r="D17" s="13">
        <f>E17+F17+G17+H17+I17+J17+K17+L17+M17+N17+T17</f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x14ac:dyDescent="0.25">
      <c r="A18" s="12" t="s">
        <v>46</v>
      </c>
      <c r="B18" s="12" t="s">
        <v>47</v>
      </c>
      <c r="C18" s="12" t="s">
        <v>48</v>
      </c>
      <c r="D18" s="13">
        <f>E18+F18+G18+H18+I18+J18+K18+L18+M18+N18+T18</f>
        <v>2090</v>
      </c>
      <c r="E18" s="13">
        <v>0</v>
      </c>
      <c r="F18" s="13">
        <v>2090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49</v>
      </c>
      <c r="B19" s="12" t="s">
        <v>50</v>
      </c>
      <c r="C19" s="12" t="s">
        <v>51</v>
      </c>
      <c r="D19" s="13">
        <f>E19+F19+G19+H19+I19+J19+K19+L19+M19+N19+T19</f>
        <v>434562</v>
      </c>
      <c r="E19" s="13">
        <v>0</v>
      </c>
      <c r="F19" s="13">
        <v>434562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ht="22.5" x14ac:dyDescent="0.25">
      <c r="A20" s="12" t="s">
        <v>52</v>
      </c>
      <c r="B20" s="12" t="s">
        <v>53</v>
      </c>
      <c r="C20" s="12" t="s">
        <v>54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x14ac:dyDescent="0.25">
      <c r="A21" s="12" t="s">
        <v>55</v>
      </c>
      <c r="B21" s="12" t="s">
        <v>56</v>
      </c>
      <c r="C21" s="12" t="s">
        <v>57</v>
      </c>
      <c r="D21" s="13">
        <f>E21+F21+G21+H21+I21+J21+K21+L21+M21+N21+T21</f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ht="22.5" x14ac:dyDescent="0.25">
      <c r="A22" s="12" t="s">
        <v>58</v>
      </c>
      <c r="B22" s="12" t="s">
        <v>59</v>
      </c>
      <c r="C22" s="12" t="s">
        <v>60</v>
      </c>
      <c r="D22" s="13">
        <f>E22+F22+G22+H22+I22+J22+K22+L22+M22+N22+T22</f>
        <v>215773</v>
      </c>
      <c r="E22" s="13">
        <v>0</v>
      </c>
      <c r="F22" s="13">
        <v>215773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61</v>
      </c>
      <c r="B23" s="12" t="s">
        <v>62</v>
      </c>
      <c r="C23" s="12" t="s">
        <v>63</v>
      </c>
      <c r="D23" s="13">
        <f>E23+F23+G23+H23+I23+J23+K23+L23+M23+N23+T23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x14ac:dyDescent="0.25">
      <c r="A24" s="12" t="s">
        <v>64</v>
      </c>
      <c r="B24" s="12" t="s">
        <v>65</v>
      </c>
      <c r="C24" s="12" t="s">
        <v>66</v>
      </c>
      <c r="D24" s="13">
        <f>E24+F24+G24+H24+I24+J24+K24+L24+M24+N24+T24</f>
        <v>2461571</v>
      </c>
      <c r="E24" s="13">
        <v>0</v>
      </c>
      <c r="F24" s="13">
        <v>2461571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ht="22.5" x14ac:dyDescent="0.25">
      <c r="A25" s="12" t="s">
        <v>67</v>
      </c>
      <c r="B25" s="12" t="s">
        <v>68</v>
      </c>
      <c r="C25" s="12" t="s">
        <v>69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x14ac:dyDescent="0.25">
      <c r="A26" s="12" t="s">
        <v>70</v>
      </c>
      <c r="B26" s="12" t="s">
        <v>71</v>
      </c>
      <c r="C26" s="12" t="s">
        <v>72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x14ac:dyDescent="0.25">
      <c r="A27" s="12" t="s">
        <v>73</v>
      </c>
      <c r="B27" s="12" t="s">
        <v>74</v>
      </c>
      <c r="C27" s="12" t="s">
        <v>75</v>
      </c>
      <c r="D27" s="13">
        <f>E27+F27+G27+H27+I27+J27+K27+L27+M27+N27+T27</f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33" x14ac:dyDescent="0.25">
      <c r="A28" s="12" t="s">
        <v>76</v>
      </c>
      <c r="B28" s="12" t="s">
        <v>77</v>
      </c>
      <c r="C28" s="12" t="s">
        <v>78</v>
      </c>
      <c r="D28" s="13">
        <f>E28+F28+G28+H28+I28+J28+K28+L28+M28+N28+T28</f>
        <v>22303</v>
      </c>
      <c r="E28" s="13">
        <v>0</v>
      </c>
      <c r="F28" s="13">
        <v>22303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ht="33" x14ac:dyDescent="0.25">
      <c r="A29" s="12" t="s">
        <v>79</v>
      </c>
      <c r="B29" s="12" t="s">
        <v>80</v>
      </c>
      <c r="C29" s="12" t="s">
        <v>81</v>
      </c>
      <c r="D29" s="13">
        <f>E29+F29+G29+H29+I29+J29+K29+L29+M29+N29+T29</f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x14ac:dyDescent="0.25">
      <c r="A30" s="12" t="s">
        <v>82</v>
      </c>
      <c r="B30" s="12" t="s">
        <v>83</v>
      </c>
      <c r="C30" s="12" t="s">
        <v>84</v>
      </c>
      <c r="D30" s="13">
        <f>E30+F30+G30+H30+I30+J30+K30+L30+M30+N30+T30</f>
        <v>29548</v>
      </c>
      <c r="E30" s="13">
        <v>0</v>
      </c>
      <c r="F30" s="13">
        <v>29548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85</v>
      </c>
      <c r="B31" s="12" t="s">
        <v>86</v>
      </c>
      <c r="C31" s="12" t="s">
        <v>87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22.5" x14ac:dyDescent="0.25">
      <c r="A32" s="12" t="s">
        <v>88</v>
      </c>
      <c r="B32" s="12" t="s">
        <v>89</v>
      </c>
      <c r="C32" s="12" t="s">
        <v>90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22.5" x14ac:dyDescent="0.25">
      <c r="A33" s="12" t="s">
        <v>91</v>
      </c>
      <c r="B33" s="12" t="s">
        <v>92</v>
      </c>
      <c r="C33" s="12" t="s">
        <v>93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33" x14ac:dyDescent="0.25">
      <c r="A34" s="12" t="s">
        <v>94</v>
      </c>
      <c r="B34" s="12" t="s">
        <v>95</v>
      </c>
      <c r="C34" s="12" t="s">
        <v>96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33" x14ac:dyDescent="0.25">
      <c r="A35" s="12" t="s">
        <v>97</v>
      </c>
      <c r="B35" s="12" t="s">
        <v>98</v>
      </c>
      <c r="C35" s="12" t="s">
        <v>99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100</v>
      </c>
      <c r="B36" s="12" t="s">
        <v>101</v>
      </c>
      <c r="C36" s="12" t="s">
        <v>102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103</v>
      </c>
      <c r="B37" s="12" t="s">
        <v>104</v>
      </c>
      <c r="C37" s="12" t="s">
        <v>105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106</v>
      </c>
      <c r="B38" s="12" t="s">
        <v>107</v>
      </c>
      <c r="C38" s="12" t="s">
        <v>108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22.5" x14ac:dyDescent="0.25">
      <c r="A39" s="12" t="s">
        <v>109</v>
      </c>
      <c r="B39" s="12" t="s">
        <v>110</v>
      </c>
      <c r="C39" s="12" t="s">
        <v>111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22.5" x14ac:dyDescent="0.25">
      <c r="A40" s="12" t="s">
        <v>112</v>
      </c>
      <c r="B40" s="12" t="s">
        <v>113</v>
      </c>
      <c r="C40" s="12" t="s">
        <v>114</v>
      </c>
      <c r="D40" s="13">
        <f>E40+F40+G40+H40+I40+J40+K40+L40+M40+N40+T40</f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O40+P40+Q40+R40+S40</f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s="6" customFormat="1" ht="33" x14ac:dyDescent="0.25">
      <c r="A41" s="12" t="s">
        <v>115</v>
      </c>
      <c r="B41" s="12" t="s">
        <v>116</v>
      </c>
      <c r="C41" s="12" t="s">
        <v>117</v>
      </c>
      <c r="D41" s="13">
        <f>E41+F41+G41+H41+I41+J41+K41+L41+M41+N41+T41</f>
        <v>2577</v>
      </c>
      <c r="E41" s="13">
        <f>E42+E43+E44+E45+E46</f>
        <v>0</v>
      </c>
      <c r="F41" s="13">
        <f>F42+F43+F44+F45+F46</f>
        <v>2577</v>
      </c>
      <c r="G41" s="13">
        <f>G42+G43+G44+G45+G46</f>
        <v>0</v>
      </c>
      <c r="H41" s="13">
        <f>H42+H43+H44+H45+H46</f>
        <v>0</v>
      </c>
      <c r="I41" s="13">
        <f>I42+I43+I44+I45+I46</f>
        <v>0</v>
      </c>
      <c r="J41" s="13">
        <f>J42+J43+J44+J45+J46</f>
        <v>0</v>
      </c>
      <c r="K41" s="13">
        <f>K42+K43+K44+K45+K46</f>
        <v>0</v>
      </c>
      <c r="L41" s="13">
        <f>L42+L43+L44+L45+L46</f>
        <v>0</v>
      </c>
      <c r="M41" s="13">
        <f>M42+M43+M44+M45+M46</f>
        <v>0</v>
      </c>
      <c r="N41" s="13">
        <f>O41+P41+Q41+R41+S41</f>
        <v>0</v>
      </c>
      <c r="O41" s="13">
        <f>O42+O43+O44+O45+O46</f>
        <v>0</v>
      </c>
      <c r="P41" s="13">
        <f>P42+P43+P44+P45+P46</f>
        <v>0</v>
      </c>
      <c r="Q41" s="13">
        <f>Q42+Q43+Q44+Q45+Q46</f>
        <v>0</v>
      </c>
      <c r="R41" s="13">
        <f>R42+R43+R44+R45+R46</f>
        <v>0</v>
      </c>
      <c r="S41" s="13">
        <f>S42+S43+S44+S45+S46</f>
        <v>0</v>
      </c>
      <c r="T41" s="13">
        <f>T42+T43+T44+T45+T46</f>
        <v>0</v>
      </c>
    </row>
    <row r="42" spans="1:20" s="6" customFormat="1" ht="22.5" x14ac:dyDescent="0.25">
      <c r="A42" s="12" t="s">
        <v>118</v>
      </c>
      <c r="B42" s="12" t="s">
        <v>119</v>
      </c>
      <c r="C42" s="12" t="s">
        <v>120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121</v>
      </c>
      <c r="B43" s="12" t="s">
        <v>122</v>
      </c>
      <c r="C43" s="12" t="s">
        <v>123</v>
      </c>
      <c r="D43" s="13">
        <f>E43+F43+G43+H43+I43+J43+K43+L43+M43+N43+T43</f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22.5" x14ac:dyDescent="0.25">
      <c r="A44" s="12" t="s">
        <v>124</v>
      </c>
      <c r="B44" s="12" t="s">
        <v>125</v>
      </c>
      <c r="C44" s="12" t="s">
        <v>126</v>
      </c>
      <c r="D44" s="13">
        <f>E44+F44+G44+H44+I44+J44+K44+L44+M44+N44+T44</f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ht="22.5" x14ac:dyDescent="0.25">
      <c r="A45" s="12" t="s">
        <v>127</v>
      </c>
      <c r="B45" s="12" t="s">
        <v>128</v>
      </c>
      <c r="C45" s="12" t="s">
        <v>129</v>
      </c>
      <c r="D45" s="13">
        <f>E45+F45+G45+H45+I45+J45+K45+L45+M45+N45+T45</f>
        <v>2577</v>
      </c>
      <c r="E45" s="13">
        <v>0</v>
      </c>
      <c r="F45" s="13">
        <v>2577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x14ac:dyDescent="0.25">
      <c r="A46" s="12" t="s">
        <v>130</v>
      </c>
      <c r="B46" s="12" t="s">
        <v>131</v>
      </c>
      <c r="C46" s="12" t="s">
        <v>132</v>
      </c>
      <c r="D46" s="13">
        <f>E46+F46+G46+H46+I46+J46+K46+L46+M46+N46+T46</f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f>O46+P46+Q46+R46+S46</f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s="6" customFormat="1" ht="43.5" x14ac:dyDescent="0.25">
      <c r="A47" s="12" t="s">
        <v>133</v>
      </c>
      <c r="B47" s="12" t="s">
        <v>134</v>
      </c>
      <c r="C47" s="12" t="s">
        <v>135</v>
      </c>
      <c r="D47" s="13">
        <f>E47+F47+G47+H47+I47+J47+K47+L47+M47+N47+T47</f>
        <v>2061777</v>
      </c>
      <c r="E47" s="13">
        <f>E48+E49+E50+E51+E52+E53+E54+E55+E56+E57+E58</f>
        <v>0</v>
      </c>
      <c r="F47" s="13">
        <f>F48+F49+F50+F51+F52+F53+F54+F55+F56+F57+F58</f>
        <v>2061777</v>
      </c>
      <c r="G47" s="13">
        <f>G48+G49+G50+G51+G52+G53+G54+G55+G56+G57+G58</f>
        <v>0</v>
      </c>
      <c r="H47" s="13">
        <f>H48+H49+H50+H51+H52+H53+H54+H55+H56+H57+H58</f>
        <v>0</v>
      </c>
      <c r="I47" s="13">
        <f>I48+I49+I50+I51+I52+I53+I54+I55+I56+I57+I58</f>
        <v>0</v>
      </c>
      <c r="J47" s="13">
        <f>J48+J49+J50+J51+J52+J53+J54+J55+J56+J57+J58</f>
        <v>0</v>
      </c>
      <c r="K47" s="13">
        <f>K48+K49+K50+K51+K52+K53+K54+K55+K56+K57+K58</f>
        <v>0</v>
      </c>
      <c r="L47" s="13">
        <f>L48+L49+L50+L51+L52+L53+L54+L55+L56+L57+L58</f>
        <v>0</v>
      </c>
      <c r="M47" s="13">
        <f>M48+M49+M50+M51+M52+M53+M54+M55+M56+M57+M58</f>
        <v>0</v>
      </c>
      <c r="N47" s="13">
        <f>O47+P47+Q47+R47+S47</f>
        <v>0</v>
      </c>
      <c r="O47" s="13">
        <f>O48+O49+O50+O51+O52+O53+O54+O55+O56+O57+O58</f>
        <v>0</v>
      </c>
      <c r="P47" s="13">
        <f>P48+P49+P50+P51+P52+P53+P54+P55+P56+P57+P58</f>
        <v>0</v>
      </c>
      <c r="Q47" s="13">
        <f>Q48+Q49+Q50+Q51+Q52+Q53+Q54+Q55+Q56+Q57+Q58</f>
        <v>0</v>
      </c>
      <c r="R47" s="13">
        <f>R48+R49+R50+R51+R52+R53+R54+R55+R56+R57+R58</f>
        <v>0</v>
      </c>
      <c r="S47" s="13">
        <f>S48+S49+S50+S51+S52+S53+S54+S55+S56+S57+S58</f>
        <v>0</v>
      </c>
      <c r="T47" s="13">
        <f>T48+T49+T50+T51+T52+T53+T54+T55+T56+T57+T58</f>
        <v>0</v>
      </c>
    </row>
    <row r="48" spans="1:20" s="6" customFormat="1" ht="22.5" x14ac:dyDescent="0.25">
      <c r="A48" s="12" t="s">
        <v>136</v>
      </c>
      <c r="B48" s="12" t="s">
        <v>137</v>
      </c>
      <c r="C48" s="12" t="s">
        <v>138</v>
      </c>
      <c r="D48" s="13">
        <f>E48+F48+G48+H48+I48+J48+K48+L48+M48+N48+T48</f>
        <v>2000</v>
      </c>
      <c r="E48" s="13">
        <v>0</v>
      </c>
      <c r="F48" s="13">
        <v>2000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22.5" x14ac:dyDescent="0.25">
      <c r="A49" s="12" t="s">
        <v>139</v>
      </c>
      <c r="B49" s="12" t="s">
        <v>140</v>
      </c>
      <c r="C49" s="12" t="s">
        <v>141</v>
      </c>
      <c r="D49" s="13">
        <f>E49+F49+G49+H49+I49+J49+K49+L49+M49+N49+T49</f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ht="22.5" x14ac:dyDescent="0.25">
      <c r="A50" s="12" t="s">
        <v>142</v>
      </c>
      <c r="B50" s="12" t="s">
        <v>143</v>
      </c>
      <c r="C50" s="12" t="s">
        <v>144</v>
      </c>
      <c r="D50" s="13">
        <f>E50+F50+G50+H50+I50+J50+K50+L50+M50+N50+T50</f>
        <v>2059777</v>
      </c>
      <c r="E50" s="13">
        <v>0</v>
      </c>
      <c r="F50" s="13">
        <v>2059777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x14ac:dyDescent="0.25">
      <c r="A51" s="12" t="s">
        <v>145</v>
      </c>
      <c r="B51" s="12" t="s">
        <v>146</v>
      </c>
      <c r="C51" s="12" t="s">
        <v>147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33" x14ac:dyDescent="0.25">
      <c r="A52" s="12" t="s">
        <v>148</v>
      </c>
      <c r="B52" s="12" t="s">
        <v>149</v>
      </c>
      <c r="C52" s="12" t="s">
        <v>150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33" x14ac:dyDescent="0.25">
      <c r="A53" s="12" t="s">
        <v>151</v>
      </c>
      <c r="B53" s="12" t="s">
        <v>152</v>
      </c>
      <c r="C53" s="12" t="s">
        <v>153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ht="22.5" x14ac:dyDescent="0.25">
      <c r="A54" s="12" t="s">
        <v>154</v>
      </c>
      <c r="B54" s="12" t="s">
        <v>155</v>
      </c>
      <c r="C54" s="12" t="s">
        <v>156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x14ac:dyDescent="0.25">
      <c r="A55" s="12" t="s">
        <v>157</v>
      </c>
      <c r="B55" s="12" t="s">
        <v>158</v>
      </c>
      <c r="C55" s="12" t="s">
        <v>159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43.5" x14ac:dyDescent="0.25">
      <c r="A56" s="12" t="s">
        <v>160</v>
      </c>
      <c r="B56" s="12" t="s">
        <v>161</v>
      </c>
      <c r="C56" s="12" t="s">
        <v>162</v>
      </c>
      <c r="D56" s="13">
        <f>E56+F56+G56+H56+I56+J56+K56+L56+M56+N56+T56</f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33" x14ac:dyDescent="0.25">
      <c r="A57" s="12" t="s">
        <v>163</v>
      </c>
      <c r="B57" s="12" t="s">
        <v>164</v>
      </c>
      <c r="C57" s="12" t="s">
        <v>165</v>
      </c>
      <c r="D57" s="13">
        <f>E57+F57+G57+H57+I57+J57+K57+L57+M57+N57+T57</f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22.5" x14ac:dyDescent="0.25">
      <c r="A58" s="12" t="s">
        <v>166</v>
      </c>
      <c r="B58" s="12" t="s">
        <v>167</v>
      </c>
      <c r="C58" s="12" t="s">
        <v>168</v>
      </c>
      <c r="D58" s="13">
        <f>E58+F58+G58+H58+I58+J58+K58+L58+M58+N58+T58</f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f>O58+P58+Q58+R58+S58</f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6" customFormat="1" ht="33" x14ac:dyDescent="0.25">
      <c r="A59" s="12" t="s">
        <v>169</v>
      </c>
      <c r="B59" s="12" t="s">
        <v>170</v>
      </c>
      <c r="C59" s="12" t="s">
        <v>171</v>
      </c>
      <c r="D59" s="13">
        <f>E59+F59+G59+H59+I59+J59+K59+L59+M59+N59+T59</f>
        <v>95594</v>
      </c>
      <c r="E59" s="13">
        <f>E60+E61+E62+E63+E64+E65+E66+E67+E68+E69</f>
        <v>0</v>
      </c>
      <c r="F59" s="13">
        <f>F60+F61+F62+F63+F64+F65+F66+F67+F68+F69</f>
        <v>90637</v>
      </c>
      <c r="G59" s="13">
        <f>G60+G61+G62+G63+G64+G65+G66+G67+G68+G69</f>
        <v>0</v>
      </c>
      <c r="H59" s="13">
        <f>H60+H61+H62+H63+H64+H65+H66+H67+H68+H69</f>
        <v>0</v>
      </c>
      <c r="I59" s="13">
        <f>I60+I61+I62+I63+I64+I65+I66+I67+I68+I69</f>
        <v>0</v>
      </c>
      <c r="J59" s="13">
        <f>J60+J61+J62+J63+J64+J65+J66+J67+J68+J69</f>
        <v>0</v>
      </c>
      <c r="K59" s="13">
        <f>K60+K61+K62+K63+K64+K65+K66+K67+K68+K69</f>
        <v>0</v>
      </c>
      <c r="L59" s="13">
        <f>L60+L61+L62+L63+L64+L65+L66+L67+L68+L69</f>
        <v>0</v>
      </c>
      <c r="M59" s="13">
        <f>M60+M61+M62+M63+M64+M65+M66+M67+M68+M69</f>
        <v>0</v>
      </c>
      <c r="N59" s="13">
        <f>O59+P59+Q59+R59+S59</f>
        <v>4957</v>
      </c>
      <c r="O59" s="13">
        <f>O60+O61+O62+O63+O64+O65+O66+O67+O68+O69</f>
        <v>4957</v>
      </c>
      <c r="P59" s="13">
        <f>P60+P61+P62+P63+P64+P65+P66+P67+P68+P69</f>
        <v>0</v>
      </c>
      <c r="Q59" s="13">
        <f>Q60+Q61+Q62+Q63+Q64+Q65+Q66+Q67+Q68+Q69</f>
        <v>0</v>
      </c>
      <c r="R59" s="13">
        <f>R60+R61+R62+R63+R64+R65+R66+R67+R68+R69</f>
        <v>0</v>
      </c>
      <c r="S59" s="13">
        <f>S60+S61+S62+S63+S64+S65+S66+S67+S68+S69</f>
        <v>0</v>
      </c>
      <c r="T59" s="13">
        <f>T60+T61+T62+T63+T64+T65+T66+T67+T68+T69</f>
        <v>0</v>
      </c>
    </row>
    <row r="60" spans="1:20" s="6" customFormat="1" ht="22.5" x14ac:dyDescent="0.25">
      <c r="A60" s="12" t="s">
        <v>172</v>
      </c>
      <c r="B60" s="12" t="s">
        <v>173</v>
      </c>
      <c r="C60" s="12" t="s">
        <v>174</v>
      </c>
      <c r="D60" s="13">
        <f>E60+F60+G60+H60+I60+J60+K60+L60+M60+N60+T60</f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ht="22.5" x14ac:dyDescent="0.25">
      <c r="A61" s="12" t="s">
        <v>175</v>
      </c>
      <c r="B61" s="12" t="s">
        <v>176</v>
      </c>
      <c r="C61" s="12" t="s">
        <v>177</v>
      </c>
      <c r="D61" s="13">
        <f>E61+F61+G61+H61+I61+J61+K61+L61+M61+N61+T61</f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x14ac:dyDescent="0.25">
      <c r="A62" s="12" t="s">
        <v>178</v>
      </c>
      <c r="B62" s="12" t="s">
        <v>179</v>
      </c>
      <c r="C62" s="12" t="s">
        <v>180</v>
      </c>
      <c r="D62" s="13">
        <f>E62+F62+G62+H62+I62+J62+K62+L62+M62+N62+T62</f>
        <v>27542</v>
      </c>
      <c r="E62" s="13">
        <v>0</v>
      </c>
      <c r="F62" s="13">
        <v>22585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4957</v>
      </c>
      <c r="O62" s="13">
        <v>4957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ht="22.5" x14ac:dyDescent="0.25">
      <c r="A63" s="12" t="s">
        <v>181</v>
      </c>
      <c r="B63" s="12" t="s">
        <v>182</v>
      </c>
      <c r="C63" s="12" t="s">
        <v>183</v>
      </c>
      <c r="D63" s="13">
        <f>E63+F63+G63+H63+I63+J63+K63+L63+M63+N63+T63</f>
        <v>45358</v>
      </c>
      <c r="E63" s="13">
        <v>0</v>
      </c>
      <c r="F63" s="13">
        <v>45358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x14ac:dyDescent="0.25">
      <c r="A64" s="12" t="s">
        <v>184</v>
      </c>
      <c r="B64" s="12" t="s">
        <v>185</v>
      </c>
      <c r="C64" s="12" t="s">
        <v>186</v>
      </c>
      <c r="D64" s="13">
        <f>E64+F64+G64+H64+I64+J64+K64+L64+M64+N64+T64</f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x14ac:dyDescent="0.25">
      <c r="A65" s="12" t="s">
        <v>187</v>
      </c>
      <c r="B65" s="12" t="s">
        <v>188</v>
      </c>
      <c r="C65" s="12" t="s">
        <v>189</v>
      </c>
      <c r="D65" s="13">
        <f>E65+F65+G65+H65+I65+J65+K65+L65+M65+N65+T65</f>
        <v>22694</v>
      </c>
      <c r="E65" s="13">
        <v>0</v>
      </c>
      <c r="F65" s="13">
        <v>22694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22.5" x14ac:dyDescent="0.25">
      <c r="A66" s="12" t="s">
        <v>190</v>
      </c>
      <c r="B66" s="12" t="s">
        <v>191</v>
      </c>
      <c r="C66" s="12" t="s">
        <v>192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22.5" x14ac:dyDescent="0.25">
      <c r="A67" s="12" t="s">
        <v>193</v>
      </c>
      <c r="B67" s="12" t="s">
        <v>194</v>
      </c>
      <c r="C67" s="12" t="s">
        <v>195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ht="33" x14ac:dyDescent="0.25">
      <c r="A68" s="12" t="s">
        <v>196</v>
      </c>
      <c r="B68" s="12" t="s">
        <v>197</v>
      </c>
      <c r="C68" s="12" t="s">
        <v>198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x14ac:dyDescent="0.25">
      <c r="A69" s="12" t="s">
        <v>199</v>
      </c>
      <c r="B69" s="12" t="s">
        <v>200</v>
      </c>
      <c r="C69" s="12" t="s">
        <v>201</v>
      </c>
      <c r="D69" s="13">
        <f>E69+F69+G69+H69+I69+J69+K69+L69+M69+N69+T69</f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f>O69+P69+Q69+R69+S69</f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</row>
    <row r="70" spans="1:20" s="6" customFormat="1" ht="43.5" x14ac:dyDescent="0.25">
      <c r="A70" s="12" t="s">
        <v>202</v>
      </c>
      <c r="B70" s="12" t="s">
        <v>203</v>
      </c>
      <c r="C70" s="12" t="s">
        <v>204</v>
      </c>
      <c r="D70" s="13">
        <f>E70+F70+G70+H70+I70+J70+K70+L70+M70+N70+T70</f>
        <v>0</v>
      </c>
      <c r="E70" s="13">
        <f>E71+E72+E73+E74+E75+E76+E77+E78+E79+E80</f>
        <v>0</v>
      </c>
      <c r="F70" s="13">
        <f>F71+F72+F73+F74+F75+F76+F77+F78+F79+F80</f>
        <v>0</v>
      </c>
      <c r="G70" s="13">
        <f>G71+G72+G73+G74+G75+G76+G77+G78+G79+G80</f>
        <v>0</v>
      </c>
      <c r="H70" s="13">
        <f>H71+H72+H73+H74+H75+H76+H77+H78+H79+H80</f>
        <v>0</v>
      </c>
      <c r="I70" s="13">
        <f>I71+I72+I73+I74+I75+I76+I77+I78+I79+I80</f>
        <v>0</v>
      </c>
      <c r="J70" s="13">
        <f>J71+J72+J73+J74+J75+J76+J77+J78+J79+J80</f>
        <v>0</v>
      </c>
      <c r="K70" s="13">
        <f>K71+K72+K73+K74+K75+K76+K77+K78+K79+K80</f>
        <v>0</v>
      </c>
      <c r="L70" s="13">
        <f>L71+L72+L73+L74+L75+L76+L77+L78+L79+L80</f>
        <v>0</v>
      </c>
      <c r="M70" s="13">
        <f>M71+M72+M73+M74+M75+M76+M77+M78+M79+M80</f>
        <v>0</v>
      </c>
      <c r="N70" s="13">
        <f>O70+P70+Q70+R70+S70</f>
        <v>0</v>
      </c>
      <c r="O70" s="13">
        <f>O71+O72+O73+O74+O75+O76+O77+O78+O79+O80</f>
        <v>0</v>
      </c>
      <c r="P70" s="13">
        <f>P71+P72+P73+P74+P75+P76+P77+P78+P79+P80</f>
        <v>0</v>
      </c>
      <c r="Q70" s="13">
        <f>Q71+Q72+Q73+Q74+Q75+Q76+Q77+Q78+Q79+Q80</f>
        <v>0</v>
      </c>
      <c r="R70" s="13">
        <f>R71+R72+R73+R74+R75+R76+R77+R78+R79+R80</f>
        <v>0</v>
      </c>
      <c r="S70" s="13">
        <f>S71+S72+S73+S74+S75+S76+S77+S78+S79+S80</f>
        <v>0</v>
      </c>
      <c r="T70" s="13">
        <f>T71+T72+T73+T74+T75+T76+T77+T78+T79+T80</f>
        <v>0</v>
      </c>
    </row>
    <row r="71" spans="1:20" s="6" customFormat="1" ht="22.5" x14ac:dyDescent="0.25">
      <c r="A71" s="12" t="s">
        <v>205</v>
      </c>
      <c r="B71" s="12" t="s">
        <v>206</v>
      </c>
      <c r="C71" s="12" t="s">
        <v>207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22.5" x14ac:dyDescent="0.25">
      <c r="A72" s="12" t="s">
        <v>208</v>
      </c>
      <c r="B72" s="12" t="s">
        <v>209</v>
      </c>
      <c r="C72" s="12" t="s">
        <v>210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33" x14ac:dyDescent="0.25">
      <c r="A73" s="12" t="s">
        <v>211</v>
      </c>
      <c r="B73" s="12" t="s">
        <v>212</v>
      </c>
      <c r="C73" s="12" t="s">
        <v>213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ht="33" x14ac:dyDescent="0.25">
      <c r="A74" s="12" t="s">
        <v>214</v>
      </c>
      <c r="B74" s="12" t="s">
        <v>215</v>
      </c>
      <c r="C74" s="12" t="s">
        <v>216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x14ac:dyDescent="0.25">
      <c r="A75" s="12" t="s">
        <v>217</v>
      </c>
      <c r="B75" s="12" t="s">
        <v>218</v>
      </c>
      <c r="C75" s="12" t="s">
        <v>219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43.5" x14ac:dyDescent="0.25">
      <c r="A76" s="12" t="s">
        <v>220</v>
      </c>
      <c r="B76" s="12" t="s">
        <v>221</v>
      </c>
      <c r="C76" s="12" t="s">
        <v>222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22.5" x14ac:dyDescent="0.25">
      <c r="A77" s="12" t="s">
        <v>223</v>
      </c>
      <c r="B77" s="12" t="s">
        <v>224</v>
      </c>
      <c r="C77" s="12" t="s">
        <v>225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43.5" x14ac:dyDescent="0.25">
      <c r="A78" s="12" t="s">
        <v>226</v>
      </c>
      <c r="B78" s="12" t="s">
        <v>227</v>
      </c>
      <c r="C78" s="12" t="s">
        <v>228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33" x14ac:dyDescent="0.25">
      <c r="A79" s="12" t="s">
        <v>229</v>
      </c>
      <c r="B79" s="12" t="s">
        <v>230</v>
      </c>
      <c r="C79" s="12" t="s">
        <v>231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33" x14ac:dyDescent="0.25">
      <c r="A80" s="12" t="s">
        <v>232</v>
      </c>
      <c r="B80" s="12" t="s">
        <v>233</v>
      </c>
      <c r="C80" s="12" t="s">
        <v>234</v>
      </c>
      <c r="D80" s="13">
        <f>E80+F80+G80+H80+I80+J80+K80+L80+M80+N80+T80</f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f>O80+P80+Q80+R80+S80</f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</row>
    <row r="81" spans="1:20" s="6" customFormat="1" ht="22.5" x14ac:dyDescent="0.25">
      <c r="A81" s="12" t="s">
        <v>235</v>
      </c>
      <c r="B81" s="12" t="s">
        <v>236</v>
      </c>
      <c r="C81" s="12" t="s">
        <v>237</v>
      </c>
      <c r="D81" s="13">
        <f>E81+F81+G81+H81+I81+J81+K81+L81+M81+N81+T81</f>
        <v>0</v>
      </c>
      <c r="E81" s="13">
        <f>E82</f>
        <v>0</v>
      </c>
      <c r="F81" s="13">
        <f>F82</f>
        <v>0</v>
      </c>
      <c r="G81" s="13">
        <f>G82</f>
        <v>0</v>
      </c>
      <c r="H81" s="13">
        <f>H82</f>
        <v>0</v>
      </c>
      <c r="I81" s="13">
        <f>I82</f>
        <v>0</v>
      </c>
      <c r="J81" s="13">
        <f>J82</f>
        <v>0</v>
      </c>
      <c r="K81" s="13">
        <f>K82</f>
        <v>0</v>
      </c>
      <c r="L81" s="13">
        <f>L82</f>
        <v>0</v>
      </c>
      <c r="M81" s="13">
        <f>M82</f>
        <v>0</v>
      </c>
      <c r="N81" s="13">
        <f>O81+P81+Q81+R81+S81</f>
        <v>0</v>
      </c>
      <c r="O81" s="13">
        <f>O82</f>
        <v>0</v>
      </c>
      <c r="P81" s="13">
        <f>P82</f>
        <v>0</v>
      </c>
      <c r="Q81" s="13">
        <f>Q82</f>
        <v>0</v>
      </c>
      <c r="R81" s="13">
        <f>R82</f>
        <v>0</v>
      </c>
      <c r="S81" s="13">
        <f>S82</f>
        <v>0</v>
      </c>
      <c r="T81" s="13">
        <f>T82</f>
        <v>0</v>
      </c>
    </row>
    <row r="82" spans="1:20" s="6" customFormat="1" ht="22.5" x14ac:dyDescent="0.25">
      <c r="A82" s="12" t="s">
        <v>238</v>
      </c>
      <c r="B82" s="12" t="s">
        <v>239</v>
      </c>
      <c r="C82" s="12" t="s">
        <v>240</v>
      </c>
      <c r="D82" s="13">
        <f>E82+F82+G82+H82+I82+J82+K82+L82+M82+N82+T82</f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f>O82+P82+Q82+R82+S82</f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</row>
    <row r="83" spans="1:20" s="6" customFormat="1" ht="22.5" x14ac:dyDescent="0.25">
      <c r="A83" s="12" t="s">
        <v>241</v>
      </c>
      <c r="B83" s="12" t="s">
        <v>242</v>
      </c>
      <c r="C83" s="12" t="s">
        <v>243</v>
      </c>
      <c r="D83" s="13">
        <f>E83+F83+G83+H83+I83+J83+K83+L83+M83+N83+T83</f>
        <v>3214447</v>
      </c>
      <c r="E83" s="13">
        <f>E84+E154+E166</f>
        <v>0</v>
      </c>
      <c r="F83" s="13">
        <f>F84+F154+F166</f>
        <v>3214447</v>
      </c>
      <c r="G83" s="13">
        <f>G84+G154+G166</f>
        <v>0</v>
      </c>
      <c r="H83" s="13">
        <f>H84+H154+H166</f>
        <v>0</v>
      </c>
      <c r="I83" s="13">
        <f>I84+I154+I166</f>
        <v>0</v>
      </c>
      <c r="J83" s="13">
        <f>J84+J154+J166</f>
        <v>0</v>
      </c>
      <c r="K83" s="13">
        <f>K84+K154+K166</f>
        <v>0</v>
      </c>
      <c r="L83" s="13">
        <f>L84+L154+L166</f>
        <v>0</v>
      </c>
      <c r="M83" s="13">
        <f>M84+M154+M166</f>
        <v>0</v>
      </c>
      <c r="N83" s="13">
        <f>O83+P83+Q83+R83+S83</f>
        <v>0</v>
      </c>
      <c r="O83" s="13">
        <f>O84+O154+O166</f>
        <v>0</v>
      </c>
      <c r="P83" s="13">
        <f>P84+P154+P166</f>
        <v>0</v>
      </c>
      <c r="Q83" s="13">
        <f>Q84+Q154+Q166</f>
        <v>0</v>
      </c>
      <c r="R83" s="13">
        <f>R84+R154+R166</f>
        <v>0</v>
      </c>
      <c r="S83" s="13">
        <f>S84+S154+S166</f>
        <v>0</v>
      </c>
      <c r="T83" s="13">
        <f>T84+T154+T166</f>
        <v>0</v>
      </c>
    </row>
    <row r="84" spans="1:20" s="6" customFormat="1" ht="22.5" x14ac:dyDescent="0.25">
      <c r="A84" s="12" t="s">
        <v>244</v>
      </c>
      <c r="B84" s="12" t="s">
        <v>245</v>
      </c>
      <c r="C84" s="12" t="s">
        <v>246</v>
      </c>
      <c r="D84" s="13">
        <f>E84+F84+G84+H84+I84+J84+K84+L84+M84+N84+T84</f>
        <v>3214447</v>
      </c>
      <c r="E84" s="13">
        <f>E85+E97+E108+E137+E149</f>
        <v>0</v>
      </c>
      <c r="F84" s="13">
        <f>F85+F97+F108+F137+F149</f>
        <v>3214447</v>
      </c>
      <c r="G84" s="13">
        <f>G85+G97+G108+G137+G149</f>
        <v>0</v>
      </c>
      <c r="H84" s="13">
        <f>H85+H97+H108+H137+H149</f>
        <v>0</v>
      </c>
      <c r="I84" s="13">
        <f>I85+I97+I108+I137+I149</f>
        <v>0</v>
      </c>
      <c r="J84" s="13">
        <f>J85+J97+J108+J137+J149</f>
        <v>0</v>
      </c>
      <c r="K84" s="13">
        <f>K85+K97+K108+K137+K149</f>
        <v>0</v>
      </c>
      <c r="L84" s="13">
        <f>L85+L97+L108+L137+L149</f>
        <v>0</v>
      </c>
      <c r="M84" s="13">
        <f>M85+M97+M108+M137+M149</f>
        <v>0</v>
      </c>
      <c r="N84" s="13">
        <f>O84+P84+Q84+R84+S84</f>
        <v>0</v>
      </c>
      <c r="O84" s="13">
        <f>O85+O97+O108+O137+O149</f>
        <v>0</v>
      </c>
      <c r="P84" s="13">
        <f>P85+P97+P108+P137+P149</f>
        <v>0</v>
      </c>
      <c r="Q84" s="13">
        <f>Q85+Q97+Q108+Q137+Q149</f>
        <v>0</v>
      </c>
      <c r="R84" s="13">
        <f>R85+R97+R108+R137+R149</f>
        <v>0</v>
      </c>
      <c r="S84" s="13">
        <f>S85+S97+S108+S137+S149</f>
        <v>0</v>
      </c>
      <c r="T84" s="13">
        <f>T85+T97+T108+T137+T149</f>
        <v>0</v>
      </c>
    </row>
    <row r="85" spans="1:20" s="6" customFormat="1" ht="43.5" x14ac:dyDescent="0.25">
      <c r="A85" s="12" t="s">
        <v>247</v>
      </c>
      <c r="B85" s="12" t="s">
        <v>248</v>
      </c>
      <c r="C85" s="12" t="s">
        <v>249</v>
      </c>
      <c r="D85" s="13">
        <f>E85+F85+G85+H85+I85+J85+K85+L85+M85+N85+T85</f>
        <v>2129061</v>
      </c>
      <c r="E85" s="13">
        <f>E86+E87+E88+E89+E90+E91+E92+E93+E94+E95+E96</f>
        <v>0</v>
      </c>
      <c r="F85" s="13">
        <f>F86+F87+F88+F89+F90+F91+F92+F93+F94+F95+F96</f>
        <v>2129061</v>
      </c>
      <c r="G85" s="13">
        <f>G86+G87+G88+G89+G90+G91+G92+G93+G94+G95+G96</f>
        <v>0</v>
      </c>
      <c r="H85" s="13">
        <f>H86+H87+H88+H89+H90+H91+H92+H93+H94+H95+H96</f>
        <v>0</v>
      </c>
      <c r="I85" s="13">
        <f>I86+I87+I88+I89+I90+I91+I92+I93+I94+I95+I96</f>
        <v>0</v>
      </c>
      <c r="J85" s="13">
        <f>J86+J87+J88+J89+J90+J91+J92+J93+J94+J95+J96</f>
        <v>0</v>
      </c>
      <c r="K85" s="13">
        <f>K86+K87+K88+K89+K90+K91+K92+K93+K94+K95+K96</f>
        <v>0</v>
      </c>
      <c r="L85" s="13">
        <f>L86+L87+L88+L89+L90+L91+L92+L93+L94+L95+L96</f>
        <v>0</v>
      </c>
      <c r="M85" s="13">
        <f>M86+M87+M88+M89+M90+M91+M92+M93+M94+M95+M96</f>
        <v>0</v>
      </c>
      <c r="N85" s="13">
        <f>O85+P85+Q85+R85+S85</f>
        <v>0</v>
      </c>
      <c r="O85" s="13">
        <f>O86+O87+O88+O89+O90+O91+O92+O93+O94+O95+O96</f>
        <v>0</v>
      </c>
      <c r="P85" s="13">
        <f>P86+P87+P88+P89+P90+P91+P92+P93+P94+P95+P96</f>
        <v>0</v>
      </c>
      <c r="Q85" s="13">
        <f>Q86+Q87+Q88+Q89+Q90+Q91+Q92+Q93+Q94+Q95+Q96</f>
        <v>0</v>
      </c>
      <c r="R85" s="13">
        <f>R86+R87+R88+R89+R90+R91+R92+R93+R94+R95+R96</f>
        <v>0</v>
      </c>
      <c r="S85" s="13">
        <f>S86+S87+S88+S89+S90+S91+S92+S93+S94+S95+S96</f>
        <v>0</v>
      </c>
      <c r="T85" s="13">
        <f>T86+T87+T88+T89+T90+T91+T92+T93+T94+T95+T96</f>
        <v>0</v>
      </c>
    </row>
    <row r="86" spans="1:20" s="6" customFormat="1" ht="22.5" x14ac:dyDescent="0.25">
      <c r="A86" s="12" t="s">
        <v>250</v>
      </c>
      <c r="B86" s="12" t="s">
        <v>251</v>
      </c>
      <c r="C86" s="12" t="s">
        <v>252</v>
      </c>
      <c r="D86" s="13">
        <f>E86+F86+G86+H86+I86+J86+K86+L86+M86+N86+T86</f>
        <v>1732902</v>
      </c>
      <c r="E86" s="13">
        <v>0</v>
      </c>
      <c r="F86" s="13">
        <v>1732902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x14ac:dyDescent="0.25">
      <c r="A87" s="12" t="s">
        <v>253</v>
      </c>
      <c r="B87" s="12" t="s">
        <v>254</v>
      </c>
      <c r="C87" s="12" t="s">
        <v>255</v>
      </c>
      <c r="D87" s="13">
        <f>E87+F87+G87+H87+I87+J87+K87+L87+M87+N87+T87</f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256</v>
      </c>
      <c r="B88" s="12" t="s">
        <v>257</v>
      </c>
      <c r="C88" s="12" t="s">
        <v>258</v>
      </c>
      <c r="D88" s="13">
        <f>E88+F88+G88+H88+I88+J88+K88+L88+M88+N88+T88</f>
        <v>278152</v>
      </c>
      <c r="E88" s="13">
        <v>0</v>
      </c>
      <c r="F88" s="13">
        <v>278152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259</v>
      </c>
      <c r="B89" s="12" t="s">
        <v>260</v>
      </c>
      <c r="C89" s="12" t="s">
        <v>261</v>
      </c>
      <c r="D89" s="13">
        <f>E89+F89+G89+H89+I89+J89+K89+L89+M89+N89+T89</f>
        <v>8297</v>
      </c>
      <c r="E89" s="13">
        <v>0</v>
      </c>
      <c r="F89" s="13">
        <v>8297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22.5" x14ac:dyDescent="0.25">
      <c r="A90" s="12" t="s">
        <v>262</v>
      </c>
      <c r="B90" s="12" t="s">
        <v>263</v>
      </c>
      <c r="C90" s="12" t="s">
        <v>264</v>
      </c>
      <c r="D90" s="13">
        <f>E90+F90+G90+H90+I90+J90+K90+L90+M90+N90+T90</f>
        <v>90709</v>
      </c>
      <c r="E90" s="13">
        <v>0</v>
      </c>
      <c r="F90" s="13">
        <v>90709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33" x14ac:dyDescent="0.25">
      <c r="A91" s="12" t="s">
        <v>265</v>
      </c>
      <c r="B91" s="12" t="s">
        <v>266</v>
      </c>
      <c r="C91" s="12" t="s">
        <v>267</v>
      </c>
      <c r="D91" s="13">
        <f>E91+F91+G91+H91+I91+J91+K91+L91+M91+N91+T91</f>
        <v>2691</v>
      </c>
      <c r="E91" s="13">
        <v>0</v>
      </c>
      <c r="F91" s="13">
        <v>2691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22.5" x14ac:dyDescent="0.25">
      <c r="A92" s="12" t="s">
        <v>268</v>
      </c>
      <c r="B92" s="12" t="s">
        <v>269</v>
      </c>
      <c r="C92" s="12" t="s">
        <v>270</v>
      </c>
      <c r="D92" s="13">
        <f>E92+F92+G92+H92+I92+J92+K92+L92+M92+N92+T92</f>
        <v>16310</v>
      </c>
      <c r="E92" s="13">
        <v>0</v>
      </c>
      <c r="F92" s="13">
        <v>16310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33" x14ac:dyDescent="0.25">
      <c r="A93" s="12" t="s">
        <v>271</v>
      </c>
      <c r="B93" s="12" t="s">
        <v>272</v>
      </c>
      <c r="C93" s="12" t="s">
        <v>273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22.5" x14ac:dyDescent="0.25">
      <c r="A94" s="12" t="s">
        <v>274</v>
      </c>
      <c r="B94" s="12" t="s">
        <v>275</v>
      </c>
      <c r="C94" s="12" t="s">
        <v>276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33" x14ac:dyDescent="0.25">
      <c r="A95" s="12" t="s">
        <v>277</v>
      </c>
      <c r="B95" s="12" t="s">
        <v>278</v>
      </c>
      <c r="C95" s="12" t="s">
        <v>279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22.5" x14ac:dyDescent="0.25">
      <c r="A96" s="12" t="s">
        <v>280</v>
      </c>
      <c r="B96" s="12" t="s">
        <v>281</v>
      </c>
      <c r="C96" s="12" t="s">
        <v>282</v>
      </c>
      <c r="D96" s="13">
        <f>E96+F96+G96+H96+I96+J96+K96+L96+M96+N96+T96</f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f>O96+P96+Q96+R96+S96</f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</row>
    <row r="97" spans="1:20" s="6" customFormat="1" ht="33" x14ac:dyDescent="0.25">
      <c r="A97" s="12" t="s">
        <v>283</v>
      </c>
      <c r="B97" s="12" t="s">
        <v>284</v>
      </c>
      <c r="C97" s="12" t="s">
        <v>285</v>
      </c>
      <c r="D97" s="13">
        <f>E97+F97+G97+H97+I97+J97+K97+L97+M97+N97+T97</f>
        <v>226513</v>
      </c>
      <c r="E97" s="13">
        <f>E98+E99+E100+E101+E102+E103+E104+E105+E106+E107</f>
        <v>0</v>
      </c>
      <c r="F97" s="13">
        <f>F98+F99+F100+F101+F102+F103+F104+F105+F106+F107</f>
        <v>226513</v>
      </c>
      <c r="G97" s="13">
        <f>G98+G99+G100+G101+G102+G103+G104+G105+G106+G107</f>
        <v>0</v>
      </c>
      <c r="H97" s="13">
        <f>H98+H99+H100+H101+H102+H103+H104+H105+H106+H107</f>
        <v>0</v>
      </c>
      <c r="I97" s="13">
        <f>I98+I99+I100+I101+I102+I103+I104+I105+I106+I107</f>
        <v>0</v>
      </c>
      <c r="J97" s="13">
        <f>J98+J99+J100+J101+J102+J103+J104+J105+J106+J107</f>
        <v>0</v>
      </c>
      <c r="K97" s="13">
        <f>K98+K99+K100+K101+K102+K103+K104+K105+K106+K107</f>
        <v>0</v>
      </c>
      <c r="L97" s="13">
        <f>L98+L99+L100+L101+L102+L103+L104+L105+L106+L107</f>
        <v>0</v>
      </c>
      <c r="M97" s="13">
        <f>M98+M99+M100+M101+M102+M103+M104+M105+M106+M107</f>
        <v>0</v>
      </c>
      <c r="N97" s="13">
        <f>O97+P97+Q97+R97+S97</f>
        <v>0</v>
      </c>
      <c r="O97" s="13">
        <f>O98+O99+O100+O101+O102+O103+O104+O105+O106+O107</f>
        <v>0</v>
      </c>
      <c r="P97" s="13">
        <f>P98+P99+P100+P101+P102+P103+P104+P105+P106+P107</f>
        <v>0</v>
      </c>
      <c r="Q97" s="13">
        <f>Q98+Q99+Q100+Q101+Q102+Q103+Q104+Q105+Q106+Q107</f>
        <v>0</v>
      </c>
      <c r="R97" s="13">
        <f>R98+R99+R100+R101+R102+R103+R104+R105+R106+R107</f>
        <v>0</v>
      </c>
      <c r="S97" s="13">
        <f>S98+S99+S100+S101+S102+S103+S104+S105+S106+S107</f>
        <v>0</v>
      </c>
      <c r="T97" s="13">
        <f>T98+T99+T100+T101+T102+T103+T104+T105+T106+T107</f>
        <v>0</v>
      </c>
    </row>
    <row r="98" spans="1:20" s="6" customFormat="1" x14ac:dyDescent="0.25">
      <c r="A98" s="12" t="s">
        <v>286</v>
      </c>
      <c r="B98" s="12" t="s">
        <v>287</v>
      </c>
      <c r="C98" s="12" t="s">
        <v>288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289</v>
      </c>
      <c r="B99" s="12" t="s">
        <v>290</v>
      </c>
      <c r="C99" s="12" t="s">
        <v>291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ht="22.5" x14ac:dyDescent="0.25">
      <c r="A100" s="12" t="s">
        <v>292</v>
      </c>
      <c r="B100" s="12" t="s">
        <v>293</v>
      </c>
      <c r="C100" s="12" t="s">
        <v>294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295</v>
      </c>
      <c r="B101" s="12" t="s">
        <v>296</v>
      </c>
      <c r="C101" s="12" t="s">
        <v>297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x14ac:dyDescent="0.25">
      <c r="A102" s="12" t="s">
        <v>298</v>
      </c>
      <c r="B102" s="12" t="s">
        <v>299</v>
      </c>
      <c r="C102" s="12" t="s">
        <v>300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ht="22.5" x14ac:dyDescent="0.25">
      <c r="A103" s="12" t="s">
        <v>301</v>
      </c>
      <c r="B103" s="12" t="s">
        <v>302</v>
      </c>
      <c r="C103" s="12" t="s">
        <v>303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304</v>
      </c>
      <c r="B104" s="12" t="s">
        <v>305</v>
      </c>
      <c r="C104" s="12" t="s">
        <v>306</v>
      </c>
      <c r="D104" s="13">
        <f>E104+F104+G104+H104+I104+J104+K104+L104+M104+N104+T104</f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x14ac:dyDescent="0.25">
      <c r="A105" s="12" t="s">
        <v>307</v>
      </c>
      <c r="B105" s="12" t="s">
        <v>308</v>
      </c>
      <c r="C105" s="12" t="s">
        <v>309</v>
      </c>
      <c r="D105" s="13">
        <f>E105+F105+G105+H105+I105+J105+K105+L105+M105+N105+T105</f>
        <v>219531</v>
      </c>
      <c r="E105" s="13">
        <v>0</v>
      </c>
      <c r="F105" s="13">
        <v>219531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ht="43.5" x14ac:dyDescent="0.25">
      <c r="A106" s="12" t="s">
        <v>310</v>
      </c>
      <c r="B106" s="12" t="s">
        <v>311</v>
      </c>
      <c r="C106" s="12" t="s">
        <v>312</v>
      </c>
      <c r="D106" s="13">
        <f>E106+F106+G106+H106+I106+J106+K106+L106+M106+N106+T106</f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x14ac:dyDescent="0.25">
      <c r="A107" s="12" t="s">
        <v>313</v>
      </c>
      <c r="B107" s="12" t="s">
        <v>314</v>
      </c>
      <c r="C107" s="12" t="s">
        <v>315</v>
      </c>
      <c r="D107" s="13">
        <f>E107+F107+G107+H107+I107+J107+K107+L107+M107+N107+T107</f>
        <v>6982</v>
      </c>
      <c r="E107" s="13">
        <v>0</v>
      </c>
      <c r="F107" s="13">
        <v>6982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f>O107+P107+Q107+R107+S107</f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</row>
    <row r="108" spans="1:20" s="6" customFormat="1" ht="96" x14ac:dyDescent="0.25">
      <c r="A108" s="12" t="s">
        <v>316</v>
      </c>
      <c r="B108" s="12" t="s">
        <v>317</v>
      </c>
      <c r="C108" s="12" t="s">
        <v>318</v>
      </c>
      <c r="D108" s="13">
        <f>E108+F108+G108+H108+I108+J108+K108+L108+M108+N108+T108</f>
        <v>758538</v>
      </c>
      <c r="E108" s="13">
        <f>E109+E110+E111+E112+E113+E114+E115+E116+E117+E118+E119+E120+E121+E122+E123+E124+E125+E126+E127+E128+E129+E130+E131+E132+E133+E134+E135+E136</f>
        <v>0</v>
      </c>
      <c r="F108" s="13">
        <f>F109+F110+F111+F112+F113+F114+F115+F116+F117+F118+F119+F120+F121+F122+F123+F124+F125+F126+F127+F128+F129+F130+F131+F132+F133+F134+F135+F136</f>
        <v>758538</v>
      </c>
      <c r="G108" s="13">
        <f>G109+G110+G111+G112+G113+G114+G115+G116+G117+G118+G119+G120+G121+G122+G123+G124+G125+G126+G127+G128+G129+G130+G131+G132+G133+G134+G135+G136</f>
        <v>0</v>
      </c>
      <c r="H108" s="13">
        <f>H109+H110+H111+H112+H113+H114+H115+H116+H117+H118+H119+H120+H121+H122+H123+H124+H125+H126+H127+H128+H129+H130+H131+H132+H133+H134+H135+H136</f>
        <v>0</v>
      </c>
      <c r="I108" s="13">
        <f>I109+I110+I111+I112+I113+I114+I115+I116+I117+I118+I119+I120+I121+I122+I123+I124+I125+I126+I127+I128+I129+I130+I131+I132+I133+I134+I135+I136</f>
        <v>0</v>
      </c>
      <c r="J108" s="13">
        <f>J109+J110+J111+J112+J113+J114+J115+J116+J117+J118+J119+J120+J121+J122+J123+J124+J125+J126+J127+J128+J129+J130+J131+J132+J133+J134+J135+J136</f>
        <v>0</v>
      </c>
      <c r="K108" s="13">
        <f>K109+K110+K111+K112+K113+K114+K115+K116+K117+K118+K119+K120+K121+K122+K123+K124+K125+K126+K127+K128+K129+K130+K131+K132+K133+K134+K135+K136</f>
        <v>0</v>
      </c>
      <c r="L108" s="13">
        <f>L109+L110+L111+L112+L113+L114+L115+L116+L117+L118+L119+L120+L121+L122+L123+L124+L125+L126+L127+L128+L129+L130+L131+L132+L133+L134+L135+L136</f>
        <v>0</v>
      </c>
      <c r="M108" s="13">
        <f>M109+M110+M111+M112+M113+M114+M115+M116+M117+M118+M119+M120+M121+M122+M123+M124+M125+M126+M127+M128+M129+M130+M131+M132+M133+M134+M135+M136</f>
        <v>0</v>
      </c>
      <c r="N108" s="13">
        <f>O108+P108+Q108+R108+S108</f>
        <v>0</v>
      </c>
      <c r="O108" s="13">
        <f>O109+O110+O111+O112+O113+O114+O115+O116+O117+O118+O119+O120+O121+O122+O123+O124+O125+O126+O127+O128+O129+O130+O131+O132+O133+O134+O135+O136</f>
        <v>0</v>
      </c>
      <c r="P108" s="13">
        <f>P109+P110+P111+P112+P113+P114+P115+P116+P117+P118+P119+P120+P121+P122+P123+P124+P125+P126+P127+P128+P129+P130+P131+P132+P133+P134+P135+P136</f>
        <v>0</v>
      </c>
      <c r="Q108" s="13">
        <f>Q109+Q110+Q111+Q112+Q113+Q114+Q115+Q116+Q117+Q118+Q119+Q120+Q121+Q122+Q123+Q124+Q125+Q126+Q127+Q128+Q129+Q130+Q131+Q132+Q133+Q134+Q135+Q136</f>
        <v>0</v>
      </c>
      <c r="R108" s="13">
        <f>R109+R110+R111+R112+R113+R114+R115+R116+R117+R118+R119+R120+R121+R122+R123+R124+R125+R126+R127+R128+R129+R130+R131+R132+R133+R134+R135+R136</f>
        <v>0</v>
      </c>
      <c r="S108" s="13">
        <f>S109+S110+S111+S112+S113+S114+S115+S116+S117+S118+S119+S120+S121+S122+S123+S124+S125+S126+S127+S128+S129+S130+S131+S132+S133+S134+S135+S136</f>
        <v>0</v>
      </c>
      <c r="T108" s="13">
        <f>T109+T110+T111+T112+T113+T114+T115+T116+T117+T118+T119+T120+T121+T122+T123+T124+T125+T126+T127+T128+T129+T130+T131+T132+T133+T134+T135+T136</f>
        <v>0</v>
      </c>
    </row>
    <row r="109" spans="1:20" s="6" customFormat="1" x14ac:dyDescent="0.25">
      <c r="A109" s="12" t="s">
        <v>319</v>
      </c>
      <c r="B109" s="12" t="s">
        <v>320</v>
      </c>
      <c r="C109" s="12" t="s">
        <v>321</v>
      </c>
      <c r="D109" s="13">
        <f>E109+F109+G109+H109+I109+J109+K109+L109+M109+N109+T109</f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322</v>
      </c>
      <c r="B110" s="12" t="s">
        <v>323</v>
      </c>
      <c r="C110" s="12" t="s">
        <v>324</v>
      </c>
      <c r="D110" s="13">
        <f>E110+F110+G110+H110+I110+J110+K110+L110+M110+N110+T110</f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325</v>
      </c>
      <c r="B111" s="12" t="s">
        <v>326</v>
      </c>
      <c r="C111" s="12" t="s">
        <v>327</v>
      </c>
      <c r="D111" s="13">
        <f>E111+F111+G111+H111+I111+J111+K111+L111+M111+N111+T111</f>
        <v>20358</v>
      </c>
      <c r="E111" s="13">
        <v>0</v>
      </c>
      <c r="F111" s="13">
        <v>20358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ht="22.5" x14ac:dyDescent="0.25">
      <c r="A112" s="12" t="s">
        <v>328</v>
      </c>
      <c r="B112" s="12" t="s">
        <v>329</v>
      </c>
      <c r="C112" s="12" t="s">
        <v>328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330</v>
      </c>
      <c r="B113" s="12" t="s">
        <v>331</v>
      </c>
      <c r="C113" s="12" t="s">
        <v>330</v>
      </c>
      <c r="D113" s="13">
        <f>E113+F113+G113+H113+I113+J113+K113+L113+M113+N113+T113</f>
        <v>3331</v>
      </c>
      <c r="E113" s="13">
        <v>0</v>
      </c>
      <c r="F113" s="13">
        <v>3331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ht="22.5" x14ac:dyDescent="0.25">
      <c r="A114" s="12" t="s">
        <v>332</v>
      </c>
      <c r="B114" s="12" t="s">
        <v>333</v>
      </c>
      <c r="C114" s="12" t="s">
        <v>332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x14ac:dyDescent="0.25">
      <c r="A115" s="12" t="s">
        <v>334</v>
      </c>
      <c r="B115" s="12" t="s">
        <v>335</v>
      </c>
      <c r="C115" s="12" t="s">
        <v>334</v>
      </c>
      <c r="D115" s="13">
        <f>E115+F115+G115+H115+I115+J115+K115+L115+M115+N115+T115</f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x14ac:dyDescent="0.25">
      <c r="A116" s="12" t="s">
        <v>336</v>
      </c>
      <c r="B116" s="12" t="s">
        <v>337</v>
      </c>
      <c r="C116" s="12" t="s">
        <v>336</v>
      </c>
      <c r="D116" s="13">
        <f>E116+F116+G116+H116+I116+J116+K116+L116+M116+N116+T116</f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338</v>
      </c>
      <c r="B117" s="12" t="s">
        <v>339</v>
      </c>
      <c r="C117" s="12" t="s">
        <v>338</v>
      </c>
      <c r="D117" s="13">
        <f>E117+F117+G117+H117+I117+J117+K117+L117+M117+N117+T117</f>
        <v>175219</v>
      </c>
      <c r="E117" s="13">
        <v>0</v>
      </c>
      <c r="F117" s="13">
        <v>175219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ht="22.5" x14ac:dyDescent="0.25">
      <c r="A118" s="12" t="s">
        <v>340</v>
      </c>
      <c r="B118" s="12" t="s">
        <v>341</v>
      </c>
      <c r="C118" s="12" t="s">
        <v>340</v>
      </c>
      <c r="D118" s="13">
        <f>E118+F118+G118+H118+I118+J118+K118+L118+M118+N118+T118</f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ht="22.5" x14ac:dyDescent="0.25">
      <c r="A119" s="12" t="s">
        <v>342</v>
      </c>
      <c r="B119" s="12" t="s">
        <v>343</v>
      </c>
      <c r="C119" s="12" t="s">
        <v>342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ht="22.5" x14ac:dyDescent="0.25">
      <c r="A120" s="12" t="s">
        <v>344</v>
      </c>
      <c r="B120" s="12" t="s">
        <v>345</v>
      </c>
      <c r="C120" s="12" t="s">
        <v>344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x14ac:dyDescent="0.25">
      <c r="A121" s="12" t="s">
        <v>346</v>
      </c>
      <c r="B121" s="12" t="s">
        <v>347</v>
      </c>
      <c r="C121" s="12" t="s">
        <v>346</v>
      </c>
      <c r="D121" s="13">
        <f>E121+F121+G121+H121+I121+J121+K121+L121+M121+N121+T121</f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348</v>
      </c>
      <c r="B122" s="12" t="s">
        <v>349</v>
      </c>
      <c r="C122" s="12" t="s">
        <v>348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x14ac:dyDescent="0.25">
      <c r="A123" s="12" t="s">
        <v>350</v>
      </c>
      <c r="B123" s="12" t="s">
        <v>351</v>
      </c>
      <c r="C123" s="12" t="s">
        <v>350</v>
      </c>
      <c r="D123" s="13">
        <f>E123+F123+G123+H123+I123+J123+K123+L123+M123+N123+T123</f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352</v>
      </c>
      <c r="B124" s="12" t="s">
        <v>353</v>
      </c>
      <c r="C124" s="12" t="s">
        <v>352</v>
      </c>
      <c r="D124" s="13">
        <f>E124+F124+G124+H124+I124+J124+K124+L124+M124+N124+T124</f>
        <v>59406</v>
      </c>
      <c r="E124" s="13">
        <v>0</v>
      </c>
      <c r="F124" s="13">
        <v>59406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ht="22.5" x14ac:dyDescent="0.25">
      <c r="A125" s="12" t="s">
        <v>354</v>
      </c>
      <c r="B125" s="12" t="s">
        <v>355</v>
      </c>
      <c r="C125" s="12" t="s">
        <v>354</v>
      </c>
      <c r="D125" s="13">
        <f>E125+F125+G125+H125+I125+J125+K125+L125+M125+N125+T125</f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x14ac:dyDescent="0.25">
      <c r="A126" s="12" t="s">
        <v>356</v>
      </c>
      <c r="B126" s="12" t="s">
        <v>357</v>
      </c>
      <c r="C126" s="12" t="s">
        <v>356</v>
      </c>
      <c r="D126" s="13">
        <f>E126+F126+G126+H126+I126+J126+K126+L126+M126+N126+T126</f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358</v>
      </c>
      <c r="B127" s="12" t="s">
        <v>359</v>
      </c>
      <c r="C127" s="12" t="s">
        <v>358</v>
      </c>
      <c r="D127" s="13">
        <f>E127+F127+G127+H127+I127+J127+K127+L127+M127+N127+T127</f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360</v>
      </c>
      <c r="B128" s="12" t="s">
        <v>361</v>
      </c>
      <c r="C128" s="12" t="s">
        <v>360</v>
      </c>
      <c r="D128" s="13">
        <f>E128+F128+G128+H128+I128+J128+K128+L128+M128+N128+T128</f>
        <v>27224</v>
      </c>
      <c r="E128" s="13">
        <v>0</v>
      </c>
      <c r="F128" s="13">
        <v>27224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362</v>
      </c>
      <c r="B129" s="12" t="s">
        <v>363</v>
      </c>
      <c r="C129" s="12" t="s">
        <v>362</v>
      </c>
      <c r="D129" s="13">
        <f>E129+F129+G129+H129+I129+J129+K129+L129+M129+N129+T129</f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364</v>
      </c>
      <c r="B130" s="12" t="s">
        <v>365</v>
      </c>
      <c r="C130" s="12" t="s">
        <v>364</v>
      </c>
      <c r="D130" s="13">
        <f>E130+F130+G130+H130+I130+J130+K130+L130+M130+N130+T130</f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366</v>
      </c>
      <c r="B131" s="12" t="s">
        <v>367</v>
      </c>
      <c r="C131" s="12" t="s">
        <v>366</v>
      </c>
      <c r="D131" s="13">
        <f>E131+F131+G131+H131+I131+J131+K131+L131+M131+N131+T131</f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368</v>
      </c>
      <c r="B132" s="12" t="s">
        <v>369</v>
      </c>
      <c r="C132" s="12" t="s">
        <v>368</v>
      </c>
      <c r="D132" s="13">
        <f>E132+F132+G132+H132+I132+J132+K132+L132+M132+N132+T132</f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370</v>
      </c>
      <c r="B133" s="12" t="s">
        <v>371</v>
      </c>
      <c r="C133" s="12" t="s">
        <v>370</v>
      </c>
      <c r="D133" s="13">
        <f>E133+F133+G133+H133+I133+J133+K133+L133+M133+N133+T133</f>
        <v>30598</v>
      </c>
      <c r="E133" s="13">
        <v>0</v>
      </c>
      <c r="F133" s="13">
        <v>30598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372</v>
      </c>
      <c r="B134" s="12" t="s">
        <v>373</v>
      </c>
      <c r="C134" s="12" t="s">
        <v>372</v>
      </c>
      <c r="D134" s="13">
        <f>E134+F134+G134+H134+I134+J134+K134+L134+M134+N134+T134</f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22.5" x14ac:dyDescent="0.25">
      <c r="A135" s="12" t="s">
        <v>374</v>
      </c>
      <c r="B135" s="12" t="s">
        <v>375</v>
      </c>
      <c r="C135" s="12" t="s">
        <v>374</v>
      </c>
      <c r="D135" s="13">
        <f>E135+F135+G135+H135+I135+J135+K135+L135+M135+N135+T135</f>
        <v>442402</v>
      </c>
      <c r="E135" s="13">
        <v>0</v>
      </c>
      <c r="F135" s="13">
        <v>442402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22.5" x14ac:dyDescent="0.25">
      <c r="A136" s="12" t="s">
        <v>376</v>
      </c>
      <c r="B136" s="12" t="s">
        <v>377</v>
      </c>
      <c r="C136" s="12" t="s">
        <v>376</v>
      </c>
      <c r="D136" s="13">
        <f>E136+F136+G136+H136+I136+J136+K136+L136+M136+N136+T136</f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f>O136+P136+Q136+R136+S136</f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6" customFormat="1" ht="54" x14ac:dyDescent="0.25">
      <c r="A137" s="12" t="s">
        <v>378</v>
      </c>
      <c r="B137" s="12" t="s">
        <v>379</v>
      </c>
      <c r="C137" s="12" t="s">
        <v>378</v>
      </c>
      <c r="D137" s="13">
        <f>E137+F137+G137+H137+I137+J137+K137+L137+M137+N137+T137</f>
        <v>100335</v>
      </c>
      <c r="E137" s="13">
        <f>E138+E139+E140+E141+E142+E143+E144+E145+E146+E147+E148</f>
        <v>0</v>
      </c>
      <c r="F137" s="13">
        <f>F138+F139+F140+F141+F142+F143+F144+F145+F146+F147+F148</f>
        <v>100335</v>
      </c>
      <c r="G137" s="13">
        <f>G138+G139+G140+G141+G142+G143+G144+G145+G146+G147+G148</f>
        <v>0</v>
      </c>
      <c r="H137" s="13">
        <f>H138+H139+H140+H141+H142+H143+H144+H145+H146+H147+H148</f>
        <v>0</v>
      </c>
      <c r="I137" s="13">
        <f>I138+I139+I140+I141+I142+I143+I144+I145+I146+I147+I148</f>
        <v>0</v>
      </c>
      <c r="J137" s="13">
        <f>J138+J139+J140+J141+J142+J143+J144+J145+J146+J147+J148</f>
        <v>0</v>
      </c>
      <c r="K137" s="13">
        <f>K138+K139+K140+K141+K142+K143+K144+K145+K146+K147+K148</f>
        <v>0</v>
      </c>
      <c r="L137" s="13">
        <f>L138+L139+L140+L141+L142+L143+L144+L145+L146+L147+L148</f>
        <v>0</v>
      </c>
      <c r="M137" s="13">
        <f>M138+M139+M140+M141+M142+M143+M144+M145+M146+M147+M148</f>
        <v>0</v>
      </c>
      <c r="N137" s="13">
        <f>O137+P137+Q137+R137+S137</f>
        <v>0</v>
      </c>
      <c r="O137" s="13">
        <f>O138+O139+O140+O141+O142+O143+O144+O145+O146+O147+O148</f>
        <v>0</v>
      </c>
      <c r="P137" s="13">
        <f>P138+P139+P140+P141+P142+P143+P144+P145+P146+P147+P148</f>
        <v>0</v>
      </c>
      <c r="Q137" s="13">
        <f>Q138+Q139+Q140+Q141+Q142+Q143+Q144+Q145+Q146+Q147+Q148</f>
        <v>0</v>
      </c>
      <c r="R137" s="13">
        <f>R138+R139+R140+R141+R142+R143+R144+R145+R146+R147+R148</f>
        <v>0</v>
      </c>
      <c r="S137" s="13">
        <f>S138+S139+S140+S141+S142+S143+S144+S145+S146+S147+S148</f>
        <v>0</v>
      </c>
      <c r="T137" s="13">
        <f>T138+T139+T140+T141+T142+T143+T144+T145+T146+T147+T148</f>
        <v>0</v>
      </c>
    </row>
    <row r="138" spans="1:20" s="6" customFormat="1" ht="22.5" x14ac:dyDescent="0.25">
      <c r="A138" s="12" t="s">
        <v>380</v>
      </c>
      <c r="B138" s="12" t="s">
        <v>381</v>
      </c>
      <c r="C138" s="12" t="s">
        <v>380</v>
      </c>
      <c r="D138" s="13">
        <f>E138+F138+G138+H138+I138+J138+K138+L138+M138+N138+T138</f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22.5" x14ac:dyDescent="0.25">
      <c r="A139" s="12" t="s">
        <v>382</v>
      </c>
      <c r="B139" s="12" t="s">
        <v>383</v>
      </c>
      <c r="C139" s="12" t="s">
        <v>382</v>
      </c>
      <c r="D139" s="13">
        <f>E139+F139+G139+H139+I139+J139+K139+L139+M139+N139+T139</f>
        <v>100335</v>
      </c>
      <c r="E139" s="13">
        <v>0</v>
      </c>
      <c r="F139" s="13">
        <v>100335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22.5" x14ac:dyDescent="0.25">
      <c r="A140" s="12" t="s">
        <v>384</v>
      </c>
      <c r="B140" s="12" t="s">
        <v>385</v>
      </c>
      <c r="C140" s="12" t="s">
        <v>384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386</v>
      </c>
      <c r="B141" s="12" t="s">
        <v>387</v>
      </c>
      <c r="C141" s="12" t="s">
        <v>386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33" x14ac:dyDescent="0.25">
      <c r="A142" s="12" t="s">
        <v>388</v>
      </c>
      <c r="B142" s="12" t="s">
        <v>389</v>
      </c>
      <c r="C142" s="12" t="s">
        <v>388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33" x14ac:dyDescent="0.25">
      <c r="A143" s="12" t="s">
        <v>390</v>
      </c>
      <c r="B143" s="12" t="s">
        <v>391</v>
      </c>
      <c r="C143" s="12" t="s">
        <v>390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33" x14ac:dyDescent="0.25">
      <c r="A144" s="12" t="s">
        <v>392</v>
      </c>
      <c r="B144" s="12" t="s">
        <v>393</v>
      </c>
      <c r="C144" s="12" t="s">
        <v>392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394</v>
      </c>
      <c r="B145" s="12" t="s">
        <v>395</v>
      </c>
      <c r="C145" s="12" t="s">
        <v>394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396</v>
      </c>
      <c r="B146" s="12" t="s">
        <v>397</v>
      </c>
      <c r="C146" s="12" t="s">
        <v>396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398</v>
      </c>
      <c r="B147" s="12" t="s">
        <v>399</v>
      </c>
      <c r="C147" s="12" t="s">
        <v>398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400</v>
      </c>
      <c r="B148" s="12" t="s">
        <v>401</v>
      </c>
      <c r="C148" s="12" t="s">
        <v>400</v>
      </c>
      <c r="D148" s="13">
        <f>E148+F148+G148+H148+I148+J148+K148+L148+M148+N148+T148</f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f>O148+P148+Q148+R148+S148</f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s="6" customFormat="1" ht="22.5" x14ac:dyDescent="0.25">
      <c r="A149" s="12" t="s">
        <v>402</v>
      </c>
      <c r="B149" s="12" t="s">
        <v>403</v>
      </c>
      <c r="C149" s="12" t="s">
        <v>402</v>
      </c>
      <c r="D149" s="13">
        <f>E149+F149+G149+H149+I149+J149+K149+L149+M149+N149+T149</f>
        <v>0</v>
      </c>
      <c r="E149" s="13">
        <f>E150+E151+E152+E153</f>
        <v>0</v>
      </c>
      <c r="F149" s="13">
        <f>F150+F151+F152+F153</f>
        <v>0</v>
      </c>
      <c r="G149" s="13">
        <f>G150+G151+G152+G153</f>
        <v>0</v>
      </c>
      <c r="H149" s="13">
        <f>H150+H151+H152+H153</f>
        <v>0</v>
      </c>
      <c r="I149" s="13">
        <f>I150+I151+I152+I153</f>
        <v>0</v>
      </c>
      <c r="J149" s="13">
        <f>J150+J151+J152+J153</f>
        <v>0</v>
      </c>
      <c r="K149" s="13">
        <f>K150+K151+K152+K153</f>
        <v>0</v>
      </c>
      <c r="L149" s="13">
        <f>L150+L151+L152+L153</f>
        <v>0</v>
      </c>
      <c r="M149" s="13">
        <f>M150+M151+M152+M153</f>
        <v>0</v>
      </c>
      <c r="N149" s="13">
        <f>O149+P149+Q149+R149+S149</f>
        <v>0</v>
      </c>
      <c r="O149" s="13">
        <f>O150+O151+O152+O153</f>
        <v>0</v>
      </c>
      <c r="P149" s="13">
        <f>P150+P151+P152+P153</f>
        <v>0</v>
      </c>
      <c r="Q149" s="13">
        <f>Q150+Q151+Q152+Q153</f>
        <v>0</v>
      </c>
      <c r="R149" s="13">
        <f>R150+R151+R152+R153</f>
        <v>0</v>
      </c>
      <c r="S149" s="13">
        <f>S150+S151+S152+S153</f>
        <v>0</v>
      </c>
      <c r="T149" s="13">
        <f>T150+T151+T152+T153</f>
        <v>0</v>
      </c>
    </row>
    <row r="150" spans="1:20" s="6" customFormat="1" ht="22.5" x14ac:dyDescent="0.25">
      <c r="A150" s="12" t="s">
        <v>404</v>
      </c>
      <c r="B150" s="12" t="s">
        <v>405</v>
      </c>
      <c r="C150" s="12" t="s">
        <v>404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22.5" x14ac:dyDescent="0.25">
      <c r="A151" s="12" t="s">
        <v>406</v>
      </c>
      <c r="B151" s="12" t="s">
        <v>407</v>
      </c>
      <c r="C151" s="12" t="s">
        <v>406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33" x14ac:dyDescent="0.25">
      <c r="A152" s="12" t="s">
        <v>408</v>
      </c>
      <c r="B152" s="12" t="s">
        <v>409</v>
      </c>
      <c r="C152" s="12" t="s">
        <v>408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22.5" x14ac:dyDescent="0.25">
      <c r="A153" s="12" t="s">
        <v>410</v>
      </c>
      <c r="B153" s="12" t="s">
        <v>411</v>
      </c>
      <c r="C153" s="12" t="s">
        <v>410</v>
      </c>
      <c r="D153" s="13">
        <f>E153+F153+G153+H153+I153+J153+K153+L153+M153+N153+T153</f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f>O153+P153+Q153+R153+S153</f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s="6" customFormat="1" ht="43.5" x14ac:dyDescent="0.25">
      <c r="A154" s="12" t="s">
        <v>412</v>
      </c>
      <c r="B154" s="12" t="s">
        <v>413</v>
      </c>
      <c r="C154" s="12" t="s">
        <v>412</v>
      </c>
      <c r="D154" s="13">
        <f>E154+F154+G154+H154+I154+J154+K154+L154+M154+N154+T154</f>
        <v>0</v>
      </c>
      <c r="E154" s="13">
        <f>E155+E156+E157+E158+E159+E160+E161+E162+E163+E164+E165</f>
        <v>0</v>
      </c>
      <c r="F154" s="13">
        <f>F155+F156+F157+F158+F159+F160+F161+F162+F163+F164+F165</f>
        <v>0</v>
      </c>
      <c r="G154" s="13">
        <f>G155+G156+G157+G158+G159+G160+G161+G162+G163+G164+G165</f>
        <v>0</v>
      </c>
      <c r="H154" s="13">
        <f>H155+H156+H157+H158+H159+H160+H161+H162+H163+H164+H165</f>
        <v>0</v>
      </c>
      <c r="I154" s="13">
        <f>I155+I156+I157+I158+I159+I160+I161+I162+I163+I164+I165</f>
        <v>0</v>
      </c>
      <c r="J154" s="13">
        <f>J155+J156+J157+J158+J159+J160+J161+J162+J163+J164+J165</f>
        <v>0</v>
      </c>
      <c r="K154" s="13">
        <f>K155+K156+K157+K158+K159+K160+K161+K162+K163+K164+K165</f>
        <v>0</v>
      </c>
      <c r="L154" s="13">
        <f>L155+L156+L157+L158+L159+L160+L161+L162+L163+L164+L165</f>
        <v>0</v>
      </c>
      <c r="M154" s="13">
        <f>M155+M156+M157+M158+M159+M160+M161+M162+M163+M164+M165</f>
        <v>0</v>
      </c>
      <c r="N154" s="13">
        <f>O154+P154+Q154+R154+S154</f>
        <v>0</v>
      </c>
      <c r="O154" s="13">
        <f>O155+O156+O157+O158+O159+O160+O161+O162+O163+O164+O165</f>
        <v>0</v>
      </c>
      <c r="P154" s="13">
        <f>P155+P156+P157+P158+P159+P160+P161+P162+P163+P164+P165</f>
        <v>0</v>
      </c>
      <c r="Q154" s="13">
        <f>Q155+Q156+Q157+Q158+Q159+Q160+Q161+Q162+Q163+Q164+Q165</f>
        <v>0</v>
      </c>
      <c r="R154" s="13">
        <f>R155+R156+R157+R158+R159+R160+R161+R162+R163+R164+R165</f>
        <v>0</v>
      </c>
      <c r="S154" s="13">
        <f>S155+S156+S157+S158+S159+S160+S161+S162+S163+S164+S165</f>
        <v>0</v>
      </c>
      <c r="T154" s="13">
        <f>T155+T156+T157+T158+T159+T160+T161+T162+T163+T164+T165</f>
        <v>0</v>
      </c>
    </row>
    <row r="155" spans="1:20" s="6" customFormat="1" ht="22.5" x14ac:dyDescent="0.25">
      <c r="A155" s="12" t="s">
        <v>414</v>
      </c>
      <c r="B155" s="12" t="s">
        <v>415</v>
      </c>
      <c r="C155" s="12" t="s">
        <v>414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22.5" x14ac:dyDescent="0.25">
      <c r="A156" s="12" t="s">
        <v>416</v>
      </c>
      <c r="B156" s="12" t="s">
        <v>417</v>
      </c>
      <c r="C156" s="12" t="s">
        <v>416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418</v>
      </c>
      <c r="B157" s="12" t="s">
        <v>419</v>
      </c>
      <c r="C157" s="12" t="s">
        <v>418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ht="33" x14ac:dyDescent="0.25">
      <c r="A158" s="12" t="s">
        <v>420</v>
      </c>
      <c r="B158" s="12" t="s">
        <v>421</v>
      </c>
      <c r="C158" s="12" t="s">
        <v>420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x14ac:dyDescent="0.25">
      <c r="A159" s="12" t="s">
        <v>422</v>
      </c>
      <c r="B159" s="12" t="s">
        <v>423</v>
      </c>
      <c r="C159" s="12" t="s">
        <v>422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33" x14ac:dyDescent="0.25">
      <c r="A160" s="12" t="s">
        <v>424</v>
      </c>
      <c r="B160" s="12" t="s">
        <v>425</v>
      </c>
      <c r="C160" s="12" t="s">
        <v>424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54" x14ac:dyDescent="0.25">
      <c r="A161" s="12" t="s">
        <v>426</v>
      </c>
      <c r="B161" s="12" t="s">
        <v>427</v>
      </c>
      <c r="C161" s="12" t="s">
        <v>426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33" x14ac:dyDescent="0.25">
      <c r="A162" s="12" t="s">
        <v>428</v>
      </c>
      <c r="B162" s="12" t="s">
        <v>429</v>
      </c>
      <c r="C162" s="12" t="s">
        <v>428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33" x14ac:dyDescent="0.25">
      <c r="A163" s="12" t="s">
        <v>430</v>
      </c>
      <c r="B163" s="12" t="s">
        <v>431</v>
      </c>
      <c r="C163" s="12" t="s">
        <v>430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33" x14ac:dyDescent="0.25">
      <c r="A164" s="12" t="s">
        <v>432</v>
      </c>
      <c r="B164" s="12" t="s">
        <v>433</v>
      </c>
      <c r="C164" s="12" t="s">
        <v>432</v>
      </c>
      <c r="D164" s="13">
        <f>E164+F164+G164+H164+I164+J164+K164+L164+M164+N164+T164</f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ht="33" x14ac:dyDescent="0.25">
      <c r="A165" s="12" t="s">
        <v>434</v>
      </c>
      <c r="B165" s="12" t="s">
        <v>435</v>
      </c>
      <c r="C165" s="12" t="s">
        <v>434</v>
      </c>
      <c r="D165" s="13">
        <f>E165+F165+G165+H165+I165+J165+K165+L165+M165+N165+T165</f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f>O165+P165+Q165+R165+S165</f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</row>
    <row r="166" spans="1:21" s="6" customFormat="1" ht="22.5" x14ac:dyDescent="0.25">
      <c r="A166" s="12" t="s">
        <v>436</v>
      </c>
      <c r="B166" s="12" t="s">
        <v>437</v>
      </c>
      <c r="C166" s="12" t="s">
        <v>436</v>
      </c>
      <c r="D166" s="13">
        <f>E166+F166+G166+H166+I166+J166+K166+L166+M166+N166+T166</f>
        <v>0</v>
      </c>
      <c r="E166" s="13">
        <f>E167+E168</f>
        <v>0</v>
      </c>
      <c r="F166" s="13">
        <f>F167+F168</f>
        <v>0</v>
      </c>
      <c r="G166" s="13">
        <f>G167+G168</f>
        <v>0</v>
      </c>
      <c r="H166" s="13">
        <f>H167+H168</f>
        <v>0</v>
      </c>
      <c r="I166" s="13">
        <f>I167+I168</f>
        <v>0</v>
      </c>
      <c r="J166" s="13">
        <f>J167+J168</f>
        <v>0</v>
      </c>
      <c r="K166" s="13">
        <f>K167+K168</f>
        <v>0</v>
      </c>
      <c r="L166" s="13">
        <f>L167+L168</f>
        <v>0</v>
      </c>
      <c r="M166" s="13">
        <f>M167+M168</f>
        <v>0</v>
      </c>
      <c r="N166" s="13">
        <f>O166+P166+Q166+R166+S166</f>
        <v>0</v>
      </c>
      <c r="O166" s="13">
        <f>O167+O168</f>
        <v>0</v>
      </c>
      <c r="P166" s="13">
        <f>P167+P168</f>
        <v>0</v>
      </c>
      <c r="Q166" s="13">
        <f>Q167+Q168</f>
        <v>0</v>
      </c>
      <c r="R166" s="13">
        <f>R167+R168</f>
        <v>0</v>
      </c>
      <c r="S166" s="13">
        <f>S167+S168</f>
        <v>0</v>
      </c>
      <c r="T166" s="13">
        <f>T167+T168</f>
        <v>0</v>
      </c>
    </row>
    <row r="167" spans="1:21" s="6" customFormat="1" ht="22.5" x14ac:dyDescent="0.25">
      <c r="A167" s="12" t="s">
        <v>438</v>
      </c>
      <c r="B167" s="12" t="s">
        <v>439</v>
      </c>
      <c r="C167" s="12" t="s">
        <v>438</v>
      </c>
      <c r="D167" s="13">
        <f>E167+F167+G167+H167+I167+J167+K167+L167+M167+N167+T167</f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f>O167+P167+Q167+R167+S167</f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</row>
    <row r="168" spans="1:21" s="6" customFormat="1" ht="22.5" x14ac:dyDescent="0.25">
      <c r="A168" s="12" t="s">
        <v>440</v>
      </c>
      <c r="B168" s="12" t="s">
        <v>441</v>
      </c>
      <c r="C168" s="12" t="s">
        <v>440</v>
      </c>
      <c r="D168" s="13">
        <f>E168+F168+G168+H168+I168+J168+K168+L168+M168+N168+T168</f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f>O168+P168+Q168+R168+S168</f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</row>
    <row r="169" spans="1:21" s="6" customFormat="1" x14ac:dyDescent="0.25">
      <c r="A169" s="10"/>
      <c r="B169" s="10"/>
      <c r="C169" s="10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1" x14ac:dyDescent="0.25">
      <c r="A170" s="15" t="s">
        <v>442</v>
      </c>
      <c r="B170" s="15"/>
      <c r="C170" s="15"/>
      <c r="D170" s="15"/>
      <c r="E170" s="15"/>
      <c r="F170" s="15"/>
      <c r="G170" s="15"/>
      <c r="H170" s="15" t="s">
        <v>444</v>
      </c>
      <c r="I170" s="15"/>
      <c r="J170" s="15"/>
      <c r="K170" s="15"/>
      <c r="L170" s="15"/>
      <c r="M170" s="15"/>
      <c r="N170" s="15"/>
      <c r="O170" s="15" t="s">
        <v>445</v>
      </c>
      <c r="P170" s="15"/>
      <c r="Q170" s="15"/>
      <c r="R170" s="15"/>
      <c r="S170" s="15"/>
      <c r="T170" s="15"/>
      <c r="U170" s="15"/>
    </row>
    <row r="171" spans="1:21" x14ac:dyDescent="0.25">
      <c r="A171" s="3" t="s">
        <v>443</v>
      </c>
      <c r="B171" s="3"/>
      <c r="C171" s="3"/>
      <c r="D171" s="3"/>
      <c r="E171" s="3"/>
      <c r="F171" s="3"/>
      <c r="G171" s="3"/>
      <c r="H171" s="3" t="s">
        <v>444</v>
      </c>
      <c r="I171" s="3"/>
      <c r="J171" s="3"/>
      <c r="K171" s="3"/>
      <c r="L171" s="3"/>
      <c r="M171" s="3"/>
      <c r="N171" s="3"/>
      <c r="O171" s="3" t="s">
        <v>446</v>
      </c>
      <c r="P171" s="3"/>
      <c r="Q171" s="3"/>
      <c r="R171" s="3"/>
      <c r="S171" s="3"/>
      <c r="T171" s="3"/>
      <c r="U171" s="3"/>
    </row>
    <row r="339" spans="1:35" x14ac:dyDescent="0.25">
      <c r="A339" s="14"/>
      <c r="B339" s="14"/>
      <c r="C339" s="14"/>
      <c r="D339" s="14"/>
      <c r="E339" s="14"/>
      <c r="F339" s="14"/>
      <c r="G339" s="14"/>
      <c r="O339" s="14"/>
      <c r="P339" s="14"/>
      <c r="Q339" s="14"/>
      <c r="R339" s="14"/>
      <c r="S339" s="14"/>
      <c r="T339" s="14"/>
      <c r="U339" s="14"/>
      <c r="AC339" s="14"/>
      <c r="AD339" s="14"/>
      <c r="AE339" s="14"/>
      <c r="AF339" s="14"/>
      <c r="AG339" s="14"/>
      <c r="AH339" s="14"/>
      <c r="AI339" s="14"/>
    </row>
  </sheetData>
  <mergeCells count="32">
    <mergeCell ref="S8:S11"/>
    <mergeCell ref="T8:T11"/>
    <mergeCell ref="A170:G170"/>
    <mergeCell ref="A171:G171"/>
    <mergeCell ref="H170:N170"/>
    <mergeCell ref="H171:N171"/>
    <mergeCell ref="O170:U170"/>
    <mergeCell ref="O171:U171"/>
    <mergeCell ref="M8:M11"/>
    <mergeCell ref="N8:N11"/>
    <mergeCell ref="O8:O11"/>
    <mergeCell ref="P8:P11"/>
    <mergeCell ref="Q8:Q11"/>
    <mergeCell ref="R8:R11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2018-03-01T08:45:33Z</dcterms:created>
  <dcterms:modified xsi:type="dcterms:W3CDTF">2018-03-01T08:45:39Z</dcterms:modified>
</cp:coreProperties>
</file>