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G19" i="1"/>
  <c r="D20" i="1"/>
  <c r="D19" i="1" s="1"/>
  <c r="E20" i="1"/>
  <c r="E19" i="1" s="1"/>
  <c r="F20" i="1"/>
  <c r="F19" i="1" s="1"/>
  <c r="G20" i="1"/>
  <c r="H20" i="1"/>
  <c r="J20" i="1" s="1"/>
  <c r="I20" i="1"/>
  <c r="I19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G22" i="1" s="1"/>
  <c r="H24" i="1"/>
  <c r="H23" i="1" s="1"/>
  <c r="I24" i="1"/>
  <c r="I23" i="1" s="1"/>
  <c r="J24" i="1"/>
  <c r="K24" i="1"/>
  <c r="K23" i="1" s="1"/>
  <c r="J25" i="1"/>
  <c r="J26" i="1"/>
  <c r="D27" i="1"/>
  <c r="E27" i="1"/>
  <c r="F27" i="1"/>
  <c r="G27" i="1"/>
  <c r="H27" i="1"/>
  <c r="J27" i="1" s="1"/>
  <c r="I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K31" i="1"/>
  <c r="K30" i="1" s="1"/>
  <c r="J32" i="1"/>
  <c r="J33" i="1"/>
  <c r="D34" i="1"/>
  <c r="E34" i="1"/>
  <c r="F34" i="1"/>
  <c r="G34" i="1"/>
  <c r="H34" i="1"/>
  <c r="J34" i="1" s="1"/>
  <c r="I34" i="1"/>
  <c r="K34" i="1"/>
  <c r="J35" i="1"/>
  <c r="J36" i="1"/>
  <c r="J37" i="1"/>
  <c r="D39" i="1"/>
  <c r="D38" i="1" s="1"/>
  <c r="E39" i="1"/>
  <c r="E38" i="1" s="1"/>
  <c r="F39" i="1"/>
  <c r="F38" i="1" s="1"/>
  <c r="G39" i="1"/>
  <c r="G38" i="1" s="1"/>
  <c r="H39" i="1"/>
  <c r="H38" i="1" s="1"/>
  <c r="I39" i="1"/>
  <c r="I38" i="1" s="1"/>
  <c r="K39" i="1"/>
  <c r="K38" i="1" s="1"/>
  <c r="J40" i="1"/>
  <c r="D41" i="1"/>
  <c r="E41" i="1"/>
  <c r="F41" i="1"/>
  <c r="G41" i="1"/>
  <c r="H41" i="1"/>
  <c r="I41" i="1"/>
  <c r="J41" i="1"/>
  <c r="K41" i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K45" i="1"/>
  <c r="K44" i="1" s="1"/>
  <c r="K43" i="1" s="1"/>
  <c r="J46" i="1"/>
  <c r="J47" i="1"/>
  <c r="J48" i="1"/>
  <c r="D49" i="1"/>
  <c r="E49" i="1"/>
  <c r="F49" i="1"/>
  <c r="G49" i="1"/>
  <c r="H49" i="1"/>
  <c r="J49" i="1" s="1"/>
  <c r="I49" i="1"/>
  <c r="K49" i="1"/>
  <c r="J50" i="1"/>
  <c r="D53" i="1"/>
  <c r="D52" i="1" s="1"/>
  <c r="D51" i="1" s="1"/>
  <c r="E53" i="1"/>
  <c r="E52" i="1" s="1"/>
  <c r="F53" i="1"/>
  <c r="F52" i="1" s="1"/>
  <c r="F51" i="1" s="1"/>
  <c r="G53" i="1"/>
  <c r="G52" i="1" s="1"/>
  <c r="G51" i="1" s="1"/>
  <c r="H53" i="1"/>
  <c r="J53" i="1" s="1"/>
  <c r="I53" i="1"/>
  <c r="I52" i="1" s="1"/>
  <c r="K53" i="1"/>
  <c r="K52" i="1" s="1"/>
  <c r="J54" i="1"/>
  <c r="D55" i="1"/>
  <c r="D56" i="1"/>
  <c r="E56" i="1"/>
  <c r="E55" i="1" s="1"/>
  <c r="F56" i="1"/>
  <c r="F55" i="1" s="1"/>
  <c r="G56" i="1"/>
  <c r="G55" i="1" s="1"/>
  <c r="H56" i="1"/>
  <c r="J56" i="1" s="1"/>
  <c r="I56" i="1"/>
  <c r="I55" i="1" s="1"/>
  <c r="K56" i="1"/>
  <c r="K55" i="1" s="1"/>
  <c r="J57" i="1"/>
  <c r="J58" i="1"/>
  <c r="J59" i="1"/>
  <c r="J60" i="1"/>
  <c r="J61" i="1"/>
  <c r="J62" i="1"/>
  <c r="J63" i="1"/>
  <c r="E51" i="1" l="1"/>
  <c r="K51" i="1"/>
  <c r="I22" i="1"/>
  <c r="I12" i="1"/>
  <c r="H13" i="1"/>
  <c r="J14" i="1"/>
  <c r="J23" i="1"/>
  <c r="H22" i="1"/>
  <c r="J38" i="1"/>
  <c r="F22" i="1"/>
  <c r="G12" i="1"/>
  <c r="E22" i="1"/>
  <c r="E12" i="1" s="1"/>
  <c r="F12" i="1"/>
  <c r="H43" i="1"/>
  <c r="J43" i="1" s="1"/>
  <c r="J44" i="1"/>
  <c r="D22" i="1"/>
  <c r="I51" i="1"/>
  <c r="J30" i="1"/>
  <c r="K22" i="1"/>
  <c r="K12" i="1" s="1"/>
  <c r="D12" i="1"/>
  <c r="H55" i="1"/>
  <c r="J55" i="1" s="1"/>
  <c r="H19" i="1"/>
  <c r="J19" i="1" s="1"/>
  <c r="J15" i="1"/>
  <c r="J45" i="1"/>
  <c r="J39" i="1"/>
  <c r="H52" i="1"/>
  <c r="J13" i="1" l="1"/>
  <c r="J52" i="1"/>
  <c r="H51" i="1"/>
  <c r="J51" i="1" s="1"/>
  <c r="J22" i="1"/>
  <c r="H12" i="1" l="1"/>
  <c r="J12" i="1" s="1"/>
</calcChain>
</file>

<file path=xl/sharedStrings.xml><?xml version="1.0" encoding="utf-8"?>
<sst xmlns="http://schemas.openxmlformats.org/spreadsheetml/2006/main" count="183" uniqueCount="182">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</sst>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D13+D19+D22+D43+D51</f>
        <v>6913043</v>
      </c>
      <c r="E12" s="18">
        <f>E13+E19+E22+E43+E51</f>
        <v>6842000</v>
      </c>
      <c r="F12" s="18">
        <f>F13+F19+F22+F43+F51</f>
        <v>6913043</v>
      </c>
      <c r="G12" s="18">
        <f>G13+G19+G22+G43+G51</f>
        <v>6906600</v>
      </c>
      <c r="H12" s="18">
        <f>H13+H19+H22+H43+H51</f>
        <v>6878836</v>
      </c>
      <c r="I12" s="18">
        <f>I13+I19+I22+I43+I51</f>
        <v>5274115</v>
      </c>
      <c r="J12" s="18">
        <f>H12-I12</f>
        <v>1604721</v>
      </c>
      <c r="K12" s="18">
        <f>K13+K19+K22+K43+K51</f>
        <v>3214447</v>
      </c>
    </row>
    <row r="13" spans="1:11" s="7" customFormat="1" ht="22.5" x14ac:dyDescent="0.25">
      <c r="A13" s="17" t="s">
        <v>24</v>
      </c>
      <c r="B13" s="17" t="s">
        <v>25</v>
      </c>
      <c r="C13" s="17" t="s">
        <v>26</v>
      </c>
      <c r="D13" s="18">
        <f>D14+D17</f>
        <v>1077739</v>
      </c>
      <c r="E13" s="18">
        <f>E14+E17</f>
        <v>1047000</v>
      </c>
      <c r="F13" s="18">
        <f>F14+F17</f>
        <v>1077739</v>
      </c>
      <c r="G13" s="18">
        <f>G14+G17</f>
        <v>1073800</v>
      </c>
      <c r="H13" s="18">
        <f>H14+H17</f>
        <v>1059668</v>
      </c>
      <c r="I13" s="18">
        <f>I14+I17</f>
        <v>859805</v>
      </c>
      <c r="J13" s="18">
        <f>H13-I13</f>
        <v>199863</v>
      </c>
      <c r="K13" s="18">
        <f>K14+K17</f>
        <v>851047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D15</f>
        <v>977739</v>
      </c>
      <c r="E14" s="18">
        <f>E15</f>
        <v>947000</v>
      </c>
      <c r="F14" s="18">
        <f>F15</f>
        <v>977739</v>
      </c>
      <c r="G14" s="18">
        <f>G15</f>
        <v>973800</v>
      </c>
      <c r="H14" s="18">
        <f>H15</f>
        <v>959668</v>
      </c>
      <c r="I14" s="18">
        <f>I15</f>
        <v>859805</v>
      </c>
      <c r="J14" s="18">
        <f>H14-I14</f>
        <v>99863</v>
      </c>
      <c r="K14" s="18">
        <f>K15</f>
        <v>851047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f>D16</f>
        <v>977739</v>
      </c>
      <c r="E15" s="18">
        <f>E16</f>
        <v>947000</v>
      </c>
      <c r="F15" s="18">
        <f>F16</f>
        <v>977739</v>
      </c>
      <c r="G15" s="18">
        <f>G16</f>
        <v>973800</v>
      </c>
      <c r="H15" s="18">
        <f>H16</f>
        <v>959668</v>
      </c>
      <c r="I15" s="18">
        <f>I16</f>
        <v>859805</v>
      </c>
      <c r="J15" s="18">
        <f>H15-I15</f>
        <v>99863</v>
      </c>
      <c r="K15" s="18">
        <f>K16</f>
        <v>851047</v>
      </c>
    </row>
    <row r="16" spans="1:11" s="7" customFormat="1" x14ac:dyDescent="0.25">
      <c r="A16" s="17" t="s">
        <v>33</v>
      </c>
      <c r="B16" s="17" t="s">
        <v>34</v>
      </c>
      <c r="C16" s="17" t="s">
        <v>35</v>
      </c>
      <c r="D16" s="18">
        <v>977739</v>
      </c>
      <c r="E16" s="18">
        <v>947000</v>
      </c>
      <c r="F16" s="18">
        <v>977739</v>
      </c>
      <c r="G16" s="18">
        <v>973800</v>
      </c>
      <c r="H16" s="18">
        <v>959668</v>
      </c>
      <c r="I16" s="18">
        <v>859805</v>
      </c>
      <c r="J16" s="18">
        <f>H16-I16</f>
        <v>99863</v>
      </c>
      <c r="K16" s="18">
        <v>851047</v>
      </c>
    </row>
    <row r="17" spans="1:11" s="7" customFormat="1" ht="22.5" x14ac:dyDescent="0.25">
      <c r="A17" s="17" t="s">
        <v>36</v>
      </c>
      <c r="B17" s="17" t="s">
        <v>37</v>
      </c>
      <c r="C17" s="17" t="s">
        <v>38</v>
      </c>
      <c r="D17" s="18">
        <f>+D18</f>
        <v>100000</v>
      </c>
      <c r="E17" s="18">
        <f>+E18</f>
        <v>100000</v>
      </c>
      <c r="F17" s="18">
        <f>+F18</f>
        <v>100000</v>
      </c>
      <c r="G17" s="18">
        <f>+G18</f>
        <v>100000</v>
      </c>
      <c r="H17" s="18">
        <f>+H18</f>
        <v>100000</v>
      </c>
      <c r="I17" s="18">
        <f>+I18</f>
        <v>0</v>
      </c>
      <c r="J17" s="18">
        <f>H17-I17</f>
        <v>100000</v>
      </c>
      <c r="K17" s="18">
        <f>+K18</f>
        <v>0</v>
      </c>
    </row>
    <row r="18" spans="1:11" s="7" customFormat="1" x14ac:dyDescent="0.25">
      <c r="A18" s="17" t="s">
        <v>39</v>
      </c>
      <c r="B18" s="17" t="s">
        <v>40</v>
      </c>
      <c r="C18" s="17" t="s">
        <v>41</v>
      </c>
      <c r="D18" s="18">
        <v>100000</v>
      </c>
      <c r="E18" s="18">
        <v>100000</v>
      </c>
      <c r="F18" s="18">
        <v>100000</v>
      </c>
      <c r="G18" s="18">
        <v>100000</v>
      </c>
      <c r="H18" s="18">
        <v>100000</v>
      </c>
      <c r="I18" s="18">
        <v>0</v>
      </c>
      <c r="J18" s="18">
        <f>H18-I18</f>
        <v>100000</v>
      </c>
      <c r="K18" s="18">
        <v>0</v>
      </c>
    </row>
    <row r="19" spans="1:11" s="7" customFormat="1" ht="22.5" x14ac:dyDescent="0.25">
      <c r="A19" s="17" t="s">
        <v>42</v>
      </c>
      <c r="B19" s="17" t="s">
        <v>43</v>
      </c>
      <c r="C19" s="17" t="s">
        <v>44</v>
      </c>
      <c r="D19" s="18">
        <f>+D20</f>
        <v>30000</v>
      </c>
      <c r="E19" s="18">
        <f>+E20</f>
        <v>20000</v>
      </c>
      <c r="F19" s="18">
        <f>+F20</f>
        <v>30000</v>
      </c>
      <c r="G19" s="18">
        <f>+G20</f>
        <v>30000</v>
      </c>
      <c r="H19" s="18">
        <f>+H20</f>
        <v>30000</v>
      </c>
      <c r="I19" s="18">
        <f>+I20</f>
        <v>19944</v>
      </c>
      <c r="J19" s="18">
        <f>H19-I19</f>
        <v>10056</v>
      </c>
      <c r="K19" s="18">
        <f>+K20</f>
        <v>10744</v>
      </c>
    </row>
    <row r="20" spans="1:11" s="7" customFormat="1" ht="22.5" x14ac:dyDescent="0.25">
      <c r="A20" s="17" t="s">
        <v>45</v>
      </c>
      <c r="B20" s="17" t="s">
        <v>46</v>
      </c>
      <c r="C20" s="17" t="s">
        <v>47</v>
      </c>
      <c r="D20" s="18">
        <f>+D21</f>
        <v>30000</v>
      </c>
      <c r="E20" s="18">
        <f>+E21</f>
        <v>20000</v>
      </c>
      <c r="F20" s="18">
        <f>+F21</f>
        <v>30000</v>
      </c>
      <c r="G20" s="18">
        <f>+G21</f>
        <v>30000</v>
      </c>
      <c r="H20" s="18">
        <f>+H21</f>
        <v>30000</v>
      </c>
      <c r="I20" s="18">
        <f>+I21</f>
        <v>19944</v>
      </c>
      <c r="J20" s="18">
        <f>H20-I20</f>
        <v>10056</v>
      </c>
      <c r="K20" s="18">
        <f>+K21</f>
        <v>10744</v>
      </c>
    </row>
    <row r="21" spans="1:11" s="7" customFormat="1" ht="22.5" x14ac:dyDescent="0.25">
      <c r="A21" s="17" t="s">
        <v>48</v>
      </c>
      <c r="B21" s="17" t="s">
        <v>49</v>
      </c>
      <c r="C21" s="17" t="s">
        <v>50</v>
      </c>
      <c r="D21" s="18">
        <v>30000</v>
      </c>
      <c r="E21" s="18">
        <v>20000</v>
      </c>
      <c r="F21" s="18">
        <v>30000</v>
      </c>
      <c r="G21" s="18">
        <v>30000</v>
      </c>
      <c r="H21" s="18">
        <v>30000</v>
      </c>
      <c r="I21" s="18">
        <v>19944</v>
      </c>
      <c r="J21" s="18">
        <f>H21-I21</f>
        <v>10056</v>
      </c>
      <c r="K21" s="18">
        <v>10744</v>
      </c>
    </row>
    <row r="22" spans="1:11" s="7" customFormat="1" ht="22.5" x14ac:dyDescent="0.25">
      <c r="A22" s="17" t="s">
        <v>51</v>
      </c>
      <c r="B22" s="17" t="s">
        <v>52</v>
      </c>
      <c r="C22" s="17" t="s">
        <v>53</v>
      </c>
      <c r="D22" s="18">
        <f>D23+D30+D38</f>
        <v>2418200</v>
      </c>
      <c r="E22" s="18">
        <f>E23+E30+E38</f>
        <v>2362000</v>
      </c>
      <c r="F22" s="18">
        <f>F23+F30+F38</f>
        <v>2418200</v>
      </c>
      <c r="G22" s="18">
        <f>G23+G30+G38</f>
        <v>2418200</v>
      </c>
      <c r="H22" s="18">
        <f>H23+H30+H38</f>
        <v>2404568</v>
      </c>
      <c r="I22" s="18">
        <f>I23+I30+I38</f>
        <v>1942110</v>
      </c>
      <c r="J22" s="18">
        <f>H22-I22</f>
        <v>462458</v>
      </c>
      <c r="K22" s="18">
        <f>K23+K30+K38</f>
        <v>2000453</v>
      </c>
    </row>
    <row r="23" spans="1:11" s="7" customFormat="1" ht="22.5" x14ac:dyDescent="0.25">
      <c r="A23" s="17" t="s">
        <v>54</v>
      </c>
      <c r="B23" s="17" t="s">
        <v>55</v>
      </c>
      <c r="C23" s="17" t="s">
        <v>56</v>
      </c>
      <c r="D23" s="18">
        <f>D24+D27+D29</f>
        <v>1709000</v>
      </c>
      <c r="E23" s="18">
        <f>E24+E27+E29</f>
        <v>1679000</v>
      </c>
      <c r="F23" s="18">
        <f>F24+F27+F29</f>
        <v>1709000</v>
      </c>
      <c r="G23" s="18">
        <f>G24+G27+G29</f>
        <v>1709000</v>
      </c>
      <c r="H23" s="18">
        <f>H24+H27+H29</f>
        <v>1703439</v>
      </c>
      <c r="I23" s="18">
        <f>I24+I27+I29</f>
        <v>1381501</v>
      </c>
      <c r="J23" s="18">
        <f>H23-I23</f>
        <v>321938</v>
      </c>
      <c r="K23" s="18">
        <f>K24+K27+K29</f>
        <v>1428449</v>
      </c>
    </row>
    <row r="24" spans="1:11" s="7" customFormat="1" ht="22.5" x14ac:dyDescent="0.25">
      <c r="A24" s="17" t="s">
        <v>57</v>
      </c>
      <c r="B24" s="17" t="s">
        <v>58</v>
      </c>
      <c r="C24" s="17" t="s">
        <v>59</v>
      </c>
      <c r="D24" s="18">
        <f>D25+D26</f>
        <v>787260</v>
      </c>
      <c r="E24" s="18">
        <f>E25+E26</f>
        <v>815000</v>
      </c>
      <c r="F24" s="18">
        <f>F25+F26</f>
        <v>787260</v>
      </c>
      <c r="G24" s="18">
        <f>G25+G26</f>
        <v>787260</v>
      </c>
      <c r="H24" s="18">
        <f>H25+H26</f>
        <v>785695</v>
      </c>
      <c r="I24" s="18">
        <f>I25+I26</f>
        <v>575687</v>
      </c>
      <c r="J24" s="18">
        <f>H24-I24</f>
        <v>210008</v>
      </c>
      <c r="K24" s="18">
        <f>K25+K26</f>
        <v>583258</v>
      </c>
    </row>
    <row r="25" spans="1:11" s="7" customFormat="1" x14ac:dyDescent="0.25">
      <c r="A25" s="17" t="s">
        <v>60</v>
      </c>
      <c r="B25" s="17" t="s">
        <v>61</v>
      </c>
      <c r="C25" s="17" t="s">
        <v>62</v>
      </c>
      <c r="D25" s="18">
        <v>394485</v>
      </c>
      <c r="E25" s="18">
        <v>399000</v>
      </c>
      <c r="F25" s="18">
        <v>394485</v>
      </c>
      <c r="G25" s="18">
        <v>394485</v>
      </c>
      <c r="H25" s="18">
        <v>394144</v>
      </c>
      <c r="I25" s="18">
        <v>184140</v>
      </c>
      <c r="J25" s="18">
        <f>H25-I25</f>
        <v>210004</v>
      </c>
      <c r="K25" s="18">
        <v>187530</v>
      </c>
    </row>
    <row r="26" spans="1:11" s="7" customFormat="1" x14ac:dyDescent="0.25">
      <c r="A26" s="17" t="s">
        <v>63</v>
      </c>
      <c r="B26" s="17" t="s">
        <v>64</v>
      </c>
      <c r="C26" s="17" t="s">
        <v>65</v>
      </c>
      <c r="D26" s="18">
        <v>392775</v>
      </c>
      <c r="E26" s="18">
        <v>416000</v>
      </c>
      <c r="F26" s="18">
        <v>392775</v>
      </c>
      <c r="G26" s="18">
        <v>392775</v>
      </c>
      <c r="H26" s="18">
        <v>391551</v>
      </c>
      <c r="I26" s="18">
        <v>391547</v>
      </c>
      <c r="J26" s="18">
        <f>H26-I26</f>
        <v>4</v>
      </c>
      <c r="K26" s="18">
        <v>395728</v>
      </c>
    </row>
    <row r="27" spans="1:11" s="7" customFormat="1" ht="22.5" x14ac:dyDescent="0.25">
      <c r="A27" s="17" t="s">
        <v>66</v>
      </c>
      <c r="B27" s="17" t="s">
        <v>67</v>
      </c>
      <c r="C27" s="17" t="s">
        <v>68</v>
      </c>
      <c r="D27" s="18">
        <f>D28</f>
        <v>801740</v>
      </c>
      <c r="E27" s="18">
        <f>E28</f>
        <v>744000</v>
      </c>
      <c r="F27" s="18">
        <f>F28</f>
        <v>801740</v>
      </c>
      <c r="G27" s="18">
        <f>G28</f>
        <v>801740</v>
      </c>
      <c r="H27" s="18">
        <f>H28</f>
        <v>797744</v>
      </c>
      <c r="I27" s="18">
        <f>I28</f>
        <v>782906</v>
      </c>
      <c r="J27" s="18">
        <f>H27-I27</f>
        <v>14838</v>
      </c>
      <c r="K27" s="18">
        <f>K28</f>
        <v>822283</v>
      </c>
    </row>
    <row r="28" spans="1:11" s="7" customFormat="1" x14ac:dyDescent="0.25">
      <c r="A28" s="17" t="s">
        <v>69</v>
      </c>
      <c r="B28" s="17" t="s">
        <v>70</v>
      </c>
      <c r="C28" s="17" t="s">
        <v>71</v>
      </c>
      <c r="D28" s="18">
        <v>801740</v>
      </c>
      <c r="E28" s="18">
        <v>744000</v>
      </c>
      <c r="F28" s="18">
        <v>801740</v>
      </c>
      <c r="G28" s="18">
        <v>801740</v>
      </c>
      <c r="H28" s="18">
        <v>797744</v>
      </c>
      <c r="I28" s="18">
        <v>782906</v>
      </c>
      <c r="J28" s="18">
        <f>H28-I28</f>
        <v>14838</v>
      </c>
      <c r="K28" s="18">
        <v>822283</v>
      </c>
    </row>
    <row r="29" spans="1:11" s="7" customFormat="1" x14ac:dyDescent="0.25">
      <c r="A29" s="17" t="s">
        <v>72</v>
      </c>
      <c r="B29" s="17" t="s">
        <v>73</v>
      </c>
      <c r="C29" s="17" t="s">
        <v>74</v>
      </c>
      <c r="D29" s="18">
        <v>120000</v>
      </c>
      <c r="E29" s="18">
        <v>120000</v>
      </c>
      <c r="F29" s="18">
        <v>120000</v>
      </c>
      <c r="G29" s="18">
        <v>120000</v>
      </c>
      <c r="H29" s="18">
        <v>120000</v>
      </c>
      <c r="I29" s="18">
        <v>22908</v>
      </c>
      <c r="J29" s="18">
        <f>H29-I29</f>
        <v>97092</v>
      </c>
      <c r="K29" s="18">
        <v>22908</v>
      </c>
    </row>
    <row r="30" spans="1:11" s="7" customFormat="1" ht="22.5" x14ac:dyDescent="0.25">
      <c r="A30" s="17" t="s">
        <v>75</v>
      </c>
      <c r="B30" s="17" t="s">
        <v>76</v>
      </c>
      <c r="C30" s="17" t="s">
        <v>77</v>
      </c>
      <c r="D30" s="18">
        <f>D31+D34+D37</f>
        <v>208000</v>
      </c>
      <c r="E30" s="18">
        <f>E31+E34+E37</f>
        <v>193000</v>
      </c>
      <c r="F30" s="18">
        <f>F31+F34+F37</f>
        <v>208000</v>
      </c>
      <c r="G30" s="18">
        <f>G31+G34+G37</f>
        <v>208000</v>
      </c>
      <c r="H30" s="18">
        <f>H31+H34+H37</f>
        <v>200941</v>
      </c>
      <c r="I30" s="18">
        <f>I31+I34+I37</f>
        <v>82448</v>
      </c>
      <c r="J30" s="18">
        <f>H30-I30</f>
        <v>118493</v>
      </c>
      <c r="K30" s="18">
        <f>K31+K34+K37</f>
        <v>89735</v>
      </c>
    </row>
    <row r="31" spans="1:11" s="7" customFormat="1" ht="22.5" x14ac:dyDescent="0.25">
      <c r="A31" s="17" t="s">
        <v>78</v>
      </c>
      <c r="B31" s="17" t="s">
        <v>79</v>
      </c>
      <c r="C31" s="17" t="s">
        <v>80</v>
      </c>
      <c r="D31" s="18">
        <f>D32+D33</f>
        <v>188000</v>
      </c>
      <c r="E31" s="18">
        <f>E32+E33</f>
        <v>173000</v>
      </c>
      <c r="F31" s="18">
        <f>F32+F33</f>
        <v>188000</v>
      </c>
      <c r="G31" s="18">
        <f>G32+G33</f>
        <v>188000</v>
      </c>
      <c r="H31" s="18">
        <f>H32+H33</f>
        <v>180941</v>
      </c>
      <c r="I31" s="18">
        <f>I32+I33</f>
        <v>67868</v>
      </c>
      <c r="J31" s="18">
        <f>H31-I31</f>
        <v>113073</v>
      </c>
      <c r="K31" s="18">
        <f>K32+K33</f>
        <v>68551</v>
      </c>
    </row>
    <row r="32" spans="1:11" s="7" customFormat="1" ht="22.5" x14ac:dyDescent="0.25">
      <c r="A32" s="17" t="s">
        <v>81</v>
      </c>
      <c r="B32" s="17" t="s">
        <v>82</v>
      </c>
      <c r="C32" s="17" t="s">
        <v>83</v>
      </c>
      <c r="D32" s="18">
        <v>48800</v>
      </c>
      <c r="E32" s="18">
        <v>40800</v>
      </c>
      <c r="F32" s="18">
        <v>48800</v>
      </c>
      <c r="G32" s="18">
        <v>48800</v>
      </c>
      <c r="H32" s="18">
        <v>45117</v>
      </c>
      <c r="I32" s="18">
        <v>33828</v>
      </c>
      <c r="J32" s="18">
        <f>H32-I32</f>
        <v>11289</v>
      </c>
      <c r="K32" s="18">
        <v>35331</v>
      </c>
    </row>
    <row r="33" spans="1:11" s="7" customFormat="1" x14ac:dyDescent="0.25">
      <c r="A33" s="17" t="s">
        <v>84</v>
      </c>
      <c r="B33" s="17" t="s">
        <v>85</v>
      </c>
      <c r="C33" s="17" t="s">
        <v>86</v>
      </c>
      <c r="D33" s="18">
        <v>139200</v>
      </c>
      <c r="E33" s="18">
        <v>132200</v>
      </c>
      <c r="F33" s="18">
        <v>139200</v>
      </c>
      <c r="G33" s="18">
        <v>139200</v>
      </c>
      <c r="H33" s="18">
        <v>135824</v>
      </c>
      <c r="I33" s="18">
        <v>34040</v>
      </c>
      <c r="J33" s="18">
        <f>H33-I33</f>
        <v>101784</v>
      </c>
      <c r="K33" s="18">
        <v>33220</v>
      </c>
    </row>
    <row r="34" spans="1:11" s="7" customFormat="1" ht="22.5" x14ac:dyDescent="0.25">
      <c r="A34" s="17" t="s">
        <v>87</v>
      </c>
      <c r="B34" s="17" t="s">
        <v>88</v>
      </c>
      <c r="C34" s="17" t="s">
        <v>89</v>
      </c>
      <c r="D34" s="18">
        <f>D35+D36</f>
        <v>5000</v>
      </c>
      <c r="E34" s="18">
        <f>E35+E36</f>
        <v>5000</v>
      </c>
      <c r="F34" s="18">
        <f>F35+F36</f>
        <v>5000</v>
      </c>
      <c r="G34" s="18">
        <f>G35+G36</f>
        <v>5000</v>
      </c>
      <c r="H34" s="18">
        <f>H35+H36</f>
        <v>5000</v>
      </c>
      <c r="I34" s="18">
        <f>I35+I36</f>
        <v>2580</v>
      </c>
      <c r="J34" s="18">
        <f>H34-I34</f>
        <v>2420</v>
      </c>
      <c r="K34" s="18">
        <f>K35+K36</f>
        <v>9184</v>
      </c>
    </row>
    <row r="35" spans="1:11" s="7" customFormat="1" x14ac:dyDescent="0.25">
      <c r="A35" s="17" t="s">
        <v>90</v>
      </c>
      <c r="B35" s="17" t="s">
        <v>91</v>
      </c>
      <c r="C35" s="17" t="s">
        <v>92</v>
      </c>
      <c r="D35" s="18">
        <v>5000</v>
      </c>
      <c r="E35" s="18">
        <v>5000</v>
      </c>
      <c r="F35" s="18">
        <v>5000</v>
      </c>
      <c r="G35" s="18">
        <v>5000</v>
      </c>
      <c r="H35" s="18">
        <v>5000</v>
      </c>
      <c r="I35" s="18">
        <v>2580</v>
      </c>
      <c r="J35" s="18">
        <f>H35-I35</f>
        <v>2420</v>
      </c>
      <c r="K35" s="18">
        <v>2580</v>
      </c>
    </row>
    <row r="36" spans="1:11" s="7" customFormat="1" ht="22.5" x14ac:dyDescent="0.25">
      <c r="A36" s="17" t="s">
        <v>93</v>
      </c>
      <c r="B36" s="17" t="s">
        <v>94</v>
      </c>
      <c r="C36" s="17" t="s">
        <v>95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6604</v>
      </c>
    </row>
    <row r="37" spans="1:11" s="7" customFormat="1" x14ac:dyDescent="0.25">
      <c r="A37" s="17" t="s">
        <v>96</v>
      </c>
      <c r="B37" s="17" t="s">
        <v>97</v>
      </c>
      <c r="C37" s="17" t="s">
        <v>98</v>
      </c>
      <c r="D37" s="18">
        <v>15000</v>
      </c>
      <c r="E37" s="18">
        <v>15000</v>
      </c>
      <c r="F37" s="18">
        <v>15000</v>
      </c>
      <c r="G37" s="18">
        <v>15000</v>
      </c>
      <c r="H37" s="18">
        <v>15000</v>
      </c>
      <c r="I37" s="18">
        <v>12000</v>
      </c>
      <c r="J37" s="18">
        <f>H37-I37</f>
        <v>3000</v>
      </c>
      <c r="K37" s="18">
        <v>12000</v>
      </c>
    </row>
    <row r="38" spans="1:11" s="7" customFormat="1" ht="33" x14ac:dyDescent="0.25">
      <c r="A38" s="17" t="s">
        <v>99</v>
      </c>
      <c r="B38" s="17" t="s">
        <v>100</v>
      </c>
      <c r="C38" s="17" t="s">
        <v>101</v>
      </c>
      <c r="D38" s="18">
        <f>+D39+D41</f>
        <v>501200</v>
      </c>
      <c r="E38" s="18">
        <f>+E39+E41</f>
        <v>490000</v>
      </c>
      <c r="F38" s="18">
        <f>+F39+F41</f>
        <v>501200</v>
      </c>
      <c r="G38" s="18">
        <f>+G39+G41</f>
        <v>501200</v>
      </c>
      <c r="H38" s="18">
        <f>+H39+H41</f>
        <v>500188</v>
      </c>
      <c r="I38" s="18">
        <f>+I39+I41</f>
        <v>478161</v>
      </c>
      <c r="J38" s="18">
        <f>H38-I38</f>
        <v>22027</v>
      </c>
      <c r="K38" s="18">
        <f>+K39+K41</f>
        <v>482269</v>
      </c>
    </row>
    <row r="39" spans="1:11" s="7" customFormat="1" ht="22.5" x14ac:dyDescent="0.25">
      <c r="A39" s="17" t="s">
        <v>102</v>
      </c>
      <c r="B39" s="17" t="s">
        <v>103</v>
      </c>
      <c r="C39" s="17" t="s">
        <v>104</v>
      </c>
      <c r="D39" s="18">
        <f>D40</f>
        <v>460200</v>
      </c>
      <c r="E39" s="18">
        <f>E40</f>
        <v>459000</v>
      </c>
      <c r="F39" s="18">
        <f>F40</f>
        <v>460200</v>
      </c>
      <c r="G39" s="18">
        <f>G40</f>
        <v>460200</v>
      </c>
      <c r="H39" s="18">
        <f>H40</f>
        <v>459188</v>
      </c>
      <c r="I39" s="18">
        <f>I40</f>
        <v>459155</v>
      </c>
      <c r="J39" s="18">
        <f>H39-I39</f>
        <v>33</v>
      </c>
      <c r="K39" s="18">
        <f>K40</f>
        <v>463263</v>
      </c>
    </row>
    <row r="40" spans="1:11" s="7" customFormat="1" x14ac:dyDescent="0.25">
      <c r="A40" s="17" t="s">
        <v>105</v>
      </c>
      <c r="B40" s="17" t="s">
        <v>106</v>
      </c>
      <c r="C40" s="17" t="s">
        <v>107</v>
      </c>
      <c r="D40" s="18">
        <v>460200</v>
      </c>
      <c r="E40" s="18">
        <v>459000</v>
      </c>
      <c r="F40" s="18">
        <v>460200</v>
      </c>
      <c r="G40" s="18">
        <v>460200</v>
      </c>
      <c r="H40" s="18">
        <v>459188</v>
      </c>
      <c r="I40" s="18">
        <v>459155</v>
      </c>
      <c r="J40" s="18">
        <f>H40-I40</f>
        <v>33</v>
      </c>
      <c r="K40" s="18">
        <v>463263</v>
      </c>
    </row>
    <row r="41" spans="1:11" s="7" customFormat="1" ht="22.5" x14ac:dyDescent="0.25">
      <c r="A41" s="17" t="s">
        <v>108</v>
      </c>
      <c r="B41" s="17" t="s">
        <v>109</v>
      </c>
      <c r="C41" s="17" t="s">
        <v>110</v>
      </c>
      <c r="D41" s="18">
        <f>D42</f>
        <v>41000</v>
      </c>
      <c r="E41" s="18">
        <f>E42</f>
        <v>31000</v>
      </c>
      <c r="F41" s="18">
        <f>F42</f>
        <v>41000</v>
      </c>
      <c r="G41" s="18">
        <f>G42</f>
        <v>41000</v>
      </c>
      <c r="H41" s="18">
        <f>H42</f>
        <v>41000</v>
      </c>
      <c r="I41" s="18">
        <f>I42</f>
        <v>19006</v>
      </c>
      <c r="J41" s="18">
        <f>H41-I41</f>
        <v>21994</v>
      </c>
      <c r="K41" s="18">
        <f>K42</f>
        <v>19006</v>
      </c>
    </row>
    <row r="42" spans="1:11" s="7" customFormat="1" x14ac:dyDescent="0.25">
      <c r="A42" s="17" t="s">
        <v>111</v>
      </c>
      <c r="B42" s="17" t="s">
        <v>112</v>
      </c>
      <c r="C42" s="17" t="s">
        <v>113</v>
      </c>
      <c r="D42" s="18">
        <v>41000</v>
      </c>
      <c r="E42" s="18">
        <v>31000</v>
      </c>
      <c r="F42" s="18">
        <v>41000</v>
      </c>
      <c r="G42" s="18">
        <v>41000</v>
      </c>
      <c r="H42" s="18">
        <v>41000</v>
      </c>
      <c r="I42" s="18">
        <v>19006</v>
      </c>
      <c r="J42" s="18">
        <f>H42-I42</f>
        <v>21994</v>
      </c>
      <c r="K42" s="18">
        <v>19006</v>
      </c>
    </row>
    <row r="43" spans="1:11" s="7" customFormat="1" ht="33" x14ac:dyDescent="0.25">
      <c r="A43" s="17" t="s">
        <v>114</v>
      </c>
      <c r="B43" s="17" t="s">
        <v>115</v>
      </c>
      <c r="C43" s="17" t="s">
        <v>116</v>
      </c>
      <c r="D43" s="18">
        <f>D44+D49</f>
        <v>499000</v>
      </c>
      <c r="E43" s="18">
        <f>E44+E49</f>
        <v>499000</v>
      </c>
      <c r="F43" s="18">
        <f>F44+F49</f>
        <v>499000</v>
      </c>
      <c r="G43" s="18">
        <f>G44+G49</f>
        <v>499000</v>
      </c>
      <c r="H43" s="18">
        <f>H44+H49</f>
        <v>499000</v>
      </c>
      <c r="I43" s="18">
        <f>I44+I49</f>
        <v>106638</v>
      </c>
      <c r="J43" s="18">
        <f>H43-I43</f>
        <v>392362</v>
      </c>
      <c r="K43" s="18">
        <f>K44+K49</f>
        <v>104855</v>
      </c>
    </row>
    <row r="44" spans="1:11" s="7" customFormat="1" ht="22.5" x14ac:dyDescent="0.25">
      <c r="A44" s="17" t="s">
        <v>117</v>
      </c>
      <c r="B44" s="17" t="s">
        <v>118</v>
      </c>
      <c r="C44" s="17" t="s">
        <v>119</v>
      </c>
      <c r="D44" s="18">
        <f>+D45+D47+D48</f>
        <v>489000</v>
      </c>
      <c r="E44" s="18">
        <f>+E45+E47+E48</f>
        <v>489000</v>
      </c>
      <c r="F44" s="18">
        <f>+F45+F47+F48</f>
        <v>489000</v>
      </c>
      <c r="G44" s="18">
        <f>+G45+G47+G48</f>
        <v>489000</v>
      </c>
      <c r="H44" s="18">
        <f>+H45+H47+H48</f>
        <v>489000</v>
      </c>
      <c r="I44" s="18">
        <f>+I45+I47+I48</f>
        <v>102495</v>
      </c>
      <c r="J44" s="18">
        <f>H44-I44</f>
        <v>386505</v>
      </c>
      <c r="K44" s="18">
        <f>+K45+K47+K48</f>
        <v>100711</v>
      </c>
    </row>
    <row r="45" spans="1:11" s="7" customFormat="1" ht="22.5" x14ac:dyDescent="0.25">
      <c r="A45" s="17" t="s">
        <v>120</v>
      </c>
      <c r="B45" s="17" t="s">
        <v>121</v>
      </c>
      <c r="C45" s="17" t="s">
        <v>122</v>
      </c>
      <c r="D45" s="18">
        <f>D46</f>
        <v>249000</v>
      </c>
      <c r="E45" s="18">
        <f>E46</f>
        <v>249000</v>
      </c>
      <c r="F45" s="18">
        <f>F46</f>
        <v>249000</v>
      </c>
      <c r="G45" s="18">
        <f>G46</f>
        <v>249000</v>
      </c>
      <c r="H45" s="18">
        <f>H46</f>
        <v>249000</v>
      </c>
      <c r="I45" s="18">
        <f>I46</f>
        <v>0</v>
      </c>
      <c r="J45" s="18">
        <f>H45-I45</f>
        <v>249000</v>
      </c>
      <c r="K45" s="18">
        <f>K46</f>
        <v>0</v>
      </c>
    </row>
    <row r="46" spans="1:11" s="7" customFormat="1" x14ac:dyDescent="0.25">
      <c r="A46" s="17" t="s">
        <v>123</v>
      </c>
      <c r="B46" s="17" t="s">
        <v>124</v>
      </c>
      <c r="C46" s="17" t="s">
        <v>125</v>
      </c>
      <c r="D46" s="18">
        <v>249000</v>
      </c>
      <c r="E46" s="18">
        <v>249000</v>
      </c>
      <c r="F46" s="18">
        <v>249000</v>
      </c>
      <c r="G46" s="18">
        <v>249000</v>
      </c>
      <c r="H46" s="18">
        <v>249000</v>
      </c>
      <c r="I46" s="18">
        <v>0</v>
      </c>
      <c r="J46" s="18">
        <f>H46-I46</f>
        <v>249000</v>
      </c>
      <c r="K46" s="18">
        <v>0</v>
      </c>
    </row>
    <row r="47" spans="1:11" s="7" customFormat="1" x14ac:dyDescent="0.25">
      <c r="A47" s="17" t="s">
        <v>126</v>
      </c>
      <c r="B47" s="17" t="s">
        <v>127</v>
      </c>
      <c r="C47" s="17" t="s">
        <v>128</v>
      </c>
      <c r="D47" s="18">
        <v>200000</v>
      </c>
      <c r="E47" s="18">
        <v>200000</v>
      </c>
      <c r="F47" s="18">
        <v>200000</v>
      </c>
      <c r="G47" s="18">
        <v>200000</v>
      </c>
      <c r="H47" s="18">
        <v>200000</v>
      </c>
      <c r="I47" s="18">
        <v>102495</v>
      </c>
      <c r="J47" s="18">
        <f>H47-I47</f>
        <v>97505</v>
      </c>
      <c r="K47" s="18">
        <v>100711</v>
      </c>
    </row>
    <row r="48" spans="1:11" s="7" customFormat="1" ht="22.5" x14ac:dyDescent="0.25">
      <c r="A48" s="17" t="s">
        <v>129</v>
      </c>
      <c r="B48" s="17" t="s">
        <v>130</v>
      </c>
      <c r="C48" s="17" t="s">
        <v>131</v>
      </c>
      <c r="D48" s="18">
        <v>40000</v>
      </c>
      <c r="E48" s="18">
        <v>40000</v>
      </c>
      <c r="F48" s="18">
        <v>40000</v>
      </c>
      <c r="G48" s="18">
        <v>40000</v>
      </c>
      <c r="H48" s="18">
        <v>40000</v>
      </c>
      <c r="I48" s="18">
        <v>0</v>
      </c>
      <c r="J48" s="18">
        <f>H48-I48</f>
        <v>40000</v>
      </c>
      <c r="K48" s="18">
        <v>0</v>
      </c>
    </row>
    <row r="49" spans="1:11" s="7" customFormat="1" ht="22.5" x14ac:dyDescent="0.25">
      <c r="A49" s="17" t="s">
        <v>132</v>
      </c>
      <c r="B49" s="17" t="s">
        <v>133</v>
      </c>
      <c r="C49" s="17" t="s">
        <v>134</v>
      </c>
      <c r="D49" s="18">
        <f>+D50</f>
        <v>10000</v>
      </c>
      <c r="E49" s="18">
        <f>+E50</f>
        <v>10000</v>
      </c>
      <c r="F49" s="18">
        <f>+F50</f>
        <v>10000</v>
      </c>
      <c r="G49" s="18">
        <f>+G50</f>
        <v>10000</v>
      </c>
      <c r="H49" s="18">
        <f>+H50</f>
        <v>10000</v>
      </c>
      <c r="I49" s="18">
        <f>+I50</f>
        <v>4143</v>
      </c>
      <c r="J49" s="18">
        <f>H49-I49</f>
        <v>5857</v>
      </c>
      <c r="K49" s="18">
        <f>+K50</f>
        <v>4144</v>
      </c>
    </row>
    <row r="50" spans="1:11" s="7" customFormat="1" x14ac:dyDescent="0.25">
      <c r="A50" s="17" t="s">
        <v>135</v>
      </c>
      <c r="B50" s="17" t="s">
        <v>136</v>
      </c>
      <c r="C50" s="17" t="s">
        <v>137</v>
      </c>
      <c r="D50" s="18">
        <v>10000</v>
      </c>
      <c r="E50" s="18">
        <v>10000</v>
      </c>
      <c r="F50" s="18">
        <v>10000</v>
      </c>
      <c r="G50" s="18">
        <v>10000</v>
      </c>
      <c r="H50" s="18">
        <v>10000</v>
      </c>
      <c r="I50" s="18">
        <v>4143</v>
      </c>
      <c r="J50" s="18">
        <f>H50-I50</f>
        <v>5857</v>
      </c>
      <c r="K50" s="18">
        <v>4144</v>
      </c>
    </row>
    <row r="51" spans="1:11" s="7" customFormat="1" ht="22.5" x14ac:dyDescent="0.25">
      <c r="A51" s="17" t="s">
        <v>138</v>
      </c>
      <c r="B51" s="17" t="s">
        <v>139</v>
      </c>
      <c r="C51" s="17" t="s">
        <v>140</v>
      </c>
      <c r="D51" s="18">
        <f>+D52+D55</f>
        <v>2888104</v>
      </c>
      <c r="E51" s="18">
        <f>+E52+E55</f>
        <v>2914000</v>
      </c>
      <c r="F51" s="18">
        <f>+F52+F55</f>
        <v>2888104</v>
      </c>
      <c r="G51" s="18">
        <f>+G52+G55</f>
        <v>2885600</v>
      </c>
      <c r="H51" s="18">
        <f>+H52+H55</f>
        <v>2885600</v>
      </c>
      <c r="I51" s="18">
        <f>+I52+I55</f>
        <v>2345618</v>
      </c>
      <c r="J51" s="18">
        <f>H51-I51</f>
        <v>539982</v>
      </c>
      <c r="K51" s="18">
        <f>+K52+K55</f>
        <v>247348</v>
      </c>
    </row>
    <row r="52" spans="1:11" s="7" customFormat="1" ht="22.5" x14ac:dyDescent="0.25">
      <c r="A52" s="17" t="s">
        <v>141</v>
      </c>
      <c r="B52" s="17" t="s">
        <v>142</v>
      </c>
      <c r="C52" s="17" t="s">
        <v>143</v>
      </c>
      <c r="D52" s="18">
        <f>D53</f>
        <v>75000</v>
      </c>
      <c r="E52" s="18">
        <f>E53</f>
        <v>75000</v>
      </c>
      <c r="F52" s="18">
        <f>F53</f>
        <v>75000</v>
      </c>
      <c r="G52" s="18">
        <f>G53</f>
        <v>75000</v>
      </c>
      <c r="H52" s="18">
        <f>H53</f>
        <v>75000</v>
      </c>
      <c r="I52" s="18">
        <f>I53</f>
        <v>0</v>
      </c>
      <c r="J52" s="18">
        <f>H52-I52</f>
        <v>75000</v>
      </c>
      <c r="K52" s="18">
        <f>K53</f>
        <v>0</v>
      </c>
    </row>
    <row r="53" spans="1:11" s="7" customFormat="1" x14ac:dyDescent="0.25">
      <c r="A53" s="17" t="s">
        <v>144</v>
      </c>
      <c r="B53" s="17" t="s">
        <v>145</v>
      </c>
      <c r="C53" s="17" t="s">
        <v>146</v>
      </c>
      <c r="D53" s="18">
        <f>+D54</f>
        <v>75000</v>
      </c>
      <c r="E53" s="18">
        <f>+E54</f>
        <v>75000</v>
      </c>
      <c r="F53" s="18">
        <f>+F54</f>
        <v>75000</v>
      </c>
      <c r="G53" s="18">
        <f>+G54</f>
        <v>75000</v>
      </c>
      <c r="H53" s="18">
        <f>+H54</f>
        <v>75000</v>
      </c>
      <c r="I53" s="18">
        <f>+I54</f>
        <v>0</v>
      </c>
      <c r="J53" s="18">
        <f>H53-I53</f>
        <v>75000</v>
      </c>
      <c r="K53" s="18">
        <f>+K54</f>
        <v>0</v>
      </c>
    </row>
    <row r="54" spans="1:11" s="7" customFormat="1" x14ac:dyDescent="0.25">
      <c r="A54" s="17" t="s">
        <v>147</v>
      </c>
      <c r="B54" s="17" t="s">
        <v>148</v>
      </c>
      <c r="C54" s="17" t="s">
        <v>149</v>
      </c>
      <c r="D54" s="18">
        <v>75000</v>
      </c>
      <c r="E54" s="18">
        <v>75000</v>
      </c>
      <c r="F54" s="18">
        <v>75000</v>
      </c>
      <c r="G54" s="18">
        <v>75000</v>
      </c>
      <c r="H54" s="18">
        <v>75000</v>
      </c>
      <c r="I54" s="18">
        <v>0</v>
      </c>
      <c r="J54" s="18">
        <f>H54-I54</f>
        <v>75000</v>
      </c>
      <c r="K54" s="18">
        <v>0</v>
      </c>
    </row>
    <row r="55" spans="1:11" s="7" customFormat="1" ht="22.5" x14ac:dyDescent="0.25">
      <c r="A55" s="17" t="s">
        <v>150</v>
      </c>
      <c r="B55" s="17" t="s">
        <v>151</v>
      </c>
      <c r="C55" s="17" t="s">
        <v>152</v>
      </c>
      <c r="D55" s="18">
        <f>D56</f>
        <v>2813104</v>
      </c>
      <c r="E55" s="18">
        <f>E56</f>
        <v>2839000</v>
      </c>
      <c r="F55" s="18">
        <f>F56</f>
        <v>2813104</v>
      </c>
      <c r="G55" s="18">
        <f>G56</f>
        <v>2810600</v>
      </c>
      <c r="H55" s="18">
        <f>H56</f>
        <v>2810600</v>
      </c>
      <c r="I55" s="18">
        <f>I56</f>
        <v>2345618</v>
      </c>
      <c r="J55" s="18">
        <f>H55-I55</f>
        <v>464982</v>
      </c>
      <c r="K55" s="18">
        <f>K56</f>
        <v>247348</v>
      </c>
    </row>
    <row r="56" spans="1:11" s="7" customFormat="1" ht="22.5" x14ac:dyDescent="0.25">
      <c r="A56" s="17" t="s">
        <v>153</v>
      </c>
      <c r="B56" s="17" t="s">
        <v>154</v>
      </c>
      <c r="C56" s="17" t="s">
        <v>155</v>
      </c>
      <c r="D56" s="18">
        <f>D57</f>
        <v>2813104</v>
      </c>
      <c r="E56" s="18">
        <f>E57</f>
        <v>2839000</v>
      </c>
      <c r="F56" s="18">
        <f>F57</f>
        <v>2813104</v>
      </c>
      <c r="G56" s="18">
        <f>G57</f>
        <v>2810600</v>
      </c>
      <c r="H56" s="18">
        <f>H57</f>
        <v>2810600</v>
      </c>
      <c r="I56" s="18">
        <f>I57</f>
        <v>2345618</v>
      </c>
      <c r="J56" s="18">
        <f>H56-I56</f>
        <v>464982</v>
      </c>
      <c r="K56" s="18">
        <f>K57</f>
        <v>247348</v>
      </c>
    </row>
    <row r="57" spans="1:11" s="7" customFormat="1" x14ac:dyDescent="0.25">
      <c r="A57" s="17" t="s">
        <v>156</v>
      </c>
      <c r="B57" s="17" t="s">
        <v>157</v>
      </c>
      <c r="C57" s="17" t="s">
        <v>158</v>
      </c>
      <c r="D57" s="18">
        <v>2813104</v>
      </c>
      <c r="E57" s="18">
        <v>2839000</v>
      </c>
      <c r="F57" s="18">
        <v>2813104</v>
      </c>
      <c r="G57" s="18">
        <v>2810600</v>
      </c>
      <c r="H57" s="18">
        <v>2810600</v>
      </c>
      <c r="I57" s="18">
        <v>2345618</v>
      </c>
      <c r="J57" s="18">
        <f>H57-I57</f>
        <v>464982</v>
      </c>
      <c r="K57" s="18">
        <v>247348</v>
      </c>
    </row>
    <row r="58" spans="1:11" s="7" customFormat="1" x14ac:dyDescent="0.25">
      <c r="A58" s="17" t="s">
        <v>159</v>
      </c>
      <c r="B58" s="17" t="s">
        <v>160</v>
      </c>
      <c r="C58" s="17" t="s">
        <v>161</v>
      </c>
      <c r="D58" s="18">
        <v>0</v>
      </c>
      <c r="E58" s="18">
        <v>-19000</v>
      </c>
      <c r="F58" s="18">
        <v>-25443</v>
      </c>
      <c r="G58" s="18">
        <v>0</v>
      </c>
      <c r="H58" s="18">
        <v>0</v>
      </c>
      <c r="I58" s="18">
        <v>27835</v>
      </c>
      <c r="J58" s="18">
        <f>H58-I58</f>
        <v>-27835</v>
      </c>
      <c r="K58" s="18">
        <v>0</v>
      </c>
    </row>
    <row r="59" spans="1:11" s="7" customFormat="1" x14ac:dyDescent="0.25">
      <c r="A59" s="17" t="s">
        <v>162</v>
      </c>
      <c r="B59" s="17" t="s">
        <v>163</v>
      </c>
      <c r="C59" s="17" t="s">
        <v>164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27835</v>
      </c>
      <c r="J59" s="18">
        <f>H59-I59</f>
        <v>-27835</v>
      </c>
      <c r="K59" s="18">
        <v>0</v>
      </c>
    </row>
    <row r="60" spans="1:11" s="7" customFormat="1" x14ac:dyDescent="0.25">
      <c r="A60" s="17" t="s">
        <v>165</v>
      </c>
      <c r="B60" s="17" t="s">
        <v>166</v>
      </c>
      <c r="C60" s="17" t="s">
        <v>167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27835</v>
      </c>
      <c r="J60" s="18">
        <f>H60-I60</f>
        <v>-27835</v>
      </c>
      <c r="K60" s="18">
        <v>0</v>
      </c>
    </row>
    <row r="61" spans="1:11" s="7" customFormat="1" x14ac:dyDescent="0.25">
      <c r="A61" s="17" t="s">
        <v>168</v>
      </c>
      <c r="B61" s="17" t="s">
        <v>169</v>
      </c>
      <c r="C61" s="17" t="s">
        <v>170</v>
      </c>
      <c r="D61" s="18">
        <v>0</v>
      </c>
      <c r="E61" s="18">
        <v>-19000</v>
      </c>
      <c r="F61" s="18">
        <v>-25443</v>
      </c>
      <c r="G61" s="18">
        <v>0</v>
      </c>
      <c r="H61" s="18">
        <v>0</v>
      </c>
      <c r="I61" s="18">
        <v>0</v>
      </c>
      <c r="J61" s="18">
        <f>H61-I61</f>
        <v>0</v>
      </c>
      <c r="K61" s="18">
        <v>0</v>
      </c>
    </row>
    <row r="62" spans="1:11" s="7" customFormat="1" x14ac:dyDescent="0.25">
      <c r="A62" s="17" t="s">
        <v>171</v>
      </c>
      <c r="B62" s="17" t="s">
        <v>172</v>
      </c>
      <c r="C62" s="17" t="s">
        <v>173</v>
      </c>
      <c r="D62" s="18">
        <v>0</v>
      </c>
      <c r="E62" s="18">
        <v>0</v>
      </c>
      <c r="F62" s="18">
        <v>-6443</v>
      </c>
      <c r="G62" s="18">
        <v>0</v>
      </c>
      <c r="H62" s="18">
        <v>0</v>
      </c>
      <c r="I62" s="18">
        <v>0</v>
      </c>
      <c r="J62" s="18">
        <f>H62-I62</f>
        <v>0</v>
      </c>
      <c r="K62" s="18">
        <v>0</v>
      </c>
    </row>
    <row r="63" spans="1:11" s="7" customFormat="1" x14ac:dyDescent="0.25">
      <c r="A63" s="17" t="s">
        <v>174</v>
      </c>
      <c r="B63" s="17" t="s">
        <v>175</v>
      </c>
      <c r="C63" s="17" t="s">
        <v>176</v>
      </c>
      <c r="D63" s="18">
        <v>0</v>
      </c>
      <c r="E63" s="18">
        <v>-19000</v>
      </c>
      <c r="F63" s="18">
        <v>-19000</v>
      </c>
      <c r="G63" s="18">
        <v>0</v>
      </c>
      <c r="H63" s="18">
        <v>0</v>
      </c>
      <c r="I63" s="18">
        <v>0</v>
      </c>
      <c r="J63" s="18">
        <f>H63-I63</f>
        <v>0</v>
      </c>
      <c r="K63" s="18">
        <v>0</v>
      </c>
    </row>
    <row r="64" spans="1:11" s="7" customFormat="1" x14ac:dyDescent="0.25">
      <c r="A64" s="15"/>
      <c r="B64" s="15"/>
      <c r="C64" s="15"/>
      <c r="D64" s="16"/>
      <c r="E64" s="16"/>
      <c r="F64" s="16"/>
      <c r="G64" s="16"/>
      <c r="H64" s="16"/>
      <c r="I64" s="16"/>
      <c r="J64" s="16"/>
      <c r="K64" s="16"/>
    </row>
    <row r="65" spans="1:12" x14ac:dyDescent="0.25">
      <c r="A65" s="20" t="s">
        <v>177</v>
      </c>
      <c r="B65" s="20"/>
      <c r="C65" s="20"/>
      <c r="D65" s="20"/>
      <c r="E65" s="20" t="s">
        <v>179</v>
      </c>
      <c r="F65" s="20"/>
      <c r="G65" s="20"/>
      <c r="H65" s="20"/>
      <c r="I65" s="20" t="s">
        <v>180</v>
      </c>
      <c r="J65" s="20"/>
      <c r="K65" s="20"/>
      <c r="L65" s="20"/>
    </row>
    <row r="66" spans="1:12" x14ac:dyDescent="0.25">
      <c r="A66" s="3" t="s">
        <v>178</v>
      </c>
      <c r="B66" s="3"/>
      <c r="C66" s="3"/>
      <c r="D66" s="3"/>
      <c r="E66" s="3" t="s">
        <v>179</v>
      </c>
      <c r="F66" s="3"/>
      <c r="G66" s="3"/>
      <c r="H66" s="3"/>
      <c r="I66" s="3" t="s">
        <v>181</v>
      </c>
      <c r="J66" s="3"/>
      <c r="K66" s="3"/>
      <c r="L66" s="3"/>
    </row>
    <row r="129" spans="1:20" x14ac:dyDescent="0.25">
      <c r="A129" s="19"/>
      <c r="B129" s="19"/>
      <c r="C129" s="19"/>
      <c r="D129" s="19"/>
      <c r="I129" s="19"/>
      <c r="J129" s="19"/>
      <c r="K129" s="19"/>
      <c r="L129" s="19"/>
      <c r="Q129" s="19"/>
      <c r="R129" s="19"/>
      <c r="S129" s="19"/>
      <c r="T129" s="19"/>
    </row>
  </sheetData>
  <mergeCells count="23">
    <mergeCell ref="K9:K10"/>
    <mergeCell ref="A65:D65"/>
    <mergeCell ref="A66:D66"/>
    <mergeCell ref="E65:H65"/>
    <mergeCell ref="E66:H66"/>
    <mergeCell ref="I65:L65"/>
    <mergeCell ref="I66:L66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2018-03-01T08:45:13Z</dcterms:created>
  <dcterms:modified xsi:type="dcterms:W3CDTF">2018-03-01T08:45:14Z</dcterms:modified>
</cp:coreProperties>
</file>