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9" i="1" l="1"/>
  <c r="F19" i="1"/>
  <c r="E32" i="1"/>
  <c r="F32" i="1"/>
  <c r="E41" i="1"/>
  <c r="E45" i="1" s="1"/>
  <c r="E46" i="1" s="1"/>
  <c r="F41" i="1"/>
  <c r="F45" i="1" s="1"/>
  <c r="F46" i="1" s="1"/>
  <c r="E53" i="1"/>
  <c r="F53" i="1"/>
  <c r="E72" i="1"/>
  <c r="E73" i="1" s="1"/>
  <c r="F72" i="1"/>
  <c r="F73" i="1" s="1"/>
  <c r="E81" i="1"/>
  <c r="F81" i="1"/>
  <c r="F74" i="1" l="1"/>
  <c r="E74" i="1"/>
</calcChain>
</file>

<file path=xl/sharedStrings.xml><?xml version="1.0" encoding="utf-8"?>
<sst xmlns="http://schemas.openxmlformats.org/spreadsheetml/2006/main" count="311" uniqueCount="193">
  <si>
    <t>JUDETUL  VASLUI</t>
  </si>
  <si>
    <t>COMUNA TATARANI</t>
  </si>
  <si>
    <t>NR................/...........2012</t>
  </si>
  <si>
    <t>Biroul contabilitate</t>
  </si>
  <si>
    <t xml:space="preserve"> </t>
  </si>
  <si>
    <t>Bilant</t>
  </si>
  <si>
    <t>Trimestrul: 1,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</si>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</sst>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461927</v>
      </c>
      <c r="F11" s="10">
        <v>462690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341139</v>
      </c>
      <c r="F12" s="10">
        <v>325594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14429380</v>
      </c>
      <c r="F13" s="10">
        <v>14556009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0</v>
      </c>
      <c r="F15" s="10">
        <v>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0</v>
      </c>
      <c r="F16" s="10">
        <v>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15232446</v>
      </c>
      <c r="F19" s="10">
        <f>F11+F12+F13+F14+F15+F17</f>
        <v>15344293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417836</v>
      </c>
      <c r="F21" s="10">
        <v>429484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23771</v>
      </c>
      <c r="F23" s="10">
        <v>30365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1249326</v>
      </c>
      <c r="F27" s="10">
        <v>2024811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1249326</v>
      </c>
      <c r="F28" s="10">
        <v>2024811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537302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1273097</v>
      </c>
      <c r="F32" s="10">
        <f>F23+F27+F29+F31</f>
        <v>2592478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63732</v>
      </c>
      <c r="F35" s="10">
        <v>121218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63732</v>
      </c>
      <c r="F41" s="10">
        <f>F35+F36+F38+F39</f>
        <v>121218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1754665</v>
      </c>
      <c r="F45" s="10">
        <f>F21+F32+F33+F41+F42+F43+F44</f>
        <v>3143180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16987111</v>
      </c>
      <c r="F46" s="10">
        <f>F19+F45</f>
        <v>18487473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0</v>
      </c>
      <c r="F52" s="10">
        <v>80165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0</v>
      </c>
      <c r="F53" s="10">
        <f>F49+F51+F52</f>
        <v>80165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0</v>
      </c>
      <c r="F55" s="10">
        <v>4538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0</v>
      </c>
      <c r="F57" s="10">
        <v>4538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78735</v>
      </c>
      <c r="F59" s="10">
        <v>94660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58615</v>
      </c>
      <c r="F61" s="10">
        <v>80990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0</v>
      </c>
      <c r="F65" s="10">
        <v>0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109565</v>
      </c>
      <c r="F67" s="10">
        <v>127963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92029</v>
      </c>
      <c r="F71" s="10">
        <v>11864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280329</v>
      </c>
      <c r="F72" s="10">
        <f>F55+F59+F63+F65+F66+F67+F68+F70+F71</f>
        <v>239025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280329</v>
      </c>
      <c r="F73" s="10">
        <f>F53+F72</f>
        <v>319190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16706782</v>
      </c>
      <c r="F74" s="10">
        <f>F46-F73</f>
        <v>18168283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9758812</v>
      </c>
      <c r="F76" s="10">
        <v>9758812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4836624</v>
      </c>
      <c r="F77" s="10">
        <v>7514917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2111346</v>
      </c>
      <c r="F79" s="10">
        <v>894554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16706782</v>
      </c>
      <c r="F81" s="10">
        <f>F76+F77-F78+F79-F80</f>
        <v>18168283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 t="s">
        <v>190</v>
      </c>
      <c r="D83" s="12"/>
      <c r="E83" s="12" t="s">
        <v>191</v>
      </c>
      <c r="F83" s="12"/>
    </row>
    <row r="84" spans="1:6" x14ac:dyDescent="0.25">
      <c r="A84" s="3" t="s">
        <v>189</v>
      </c>
      <c r="B84" s="3"/>
      <c r="C84" s="3" t="s">
        <v>190</v>
      </c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2018-06-28T12:29:19Z</dcterms:created>
  <dcterms:modified xsi:type="dcterms:W3CDTF">2018-06-28T12:29:20Z</dcterms:modified>
</cp:coreProperties>
</file>