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Tatara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3" i="1" s="1"/>
  <c r="D15" i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J16" i="1"/>
  <c r="D17" i="1"/>
  <c r="E17" i="1"/>
  <c r="F17" i="1"/>
  <c r="G17" i="1"/>
  <c r="H17" i="1"/>
  <c r="I17" i="1"/>
  <c r="J17" i="1"/>
  <c r="K17" i="1"/>
  <c r="J18" i="1"/>
  <c r="I19" i="1"/>
  <c r="D20" i="1"/>
  <c r="D19" i="1" s="1"/>
  <c r="E20" i="1"/>
  <c r="E19" i="1" s="1"/>
  <c r="F20" i="1"/>
  <c r="F19" i="1" s="1"/>
  <c r="G20" i="1"/>
  <c r="G19" i="1" s="1"/>
  <c r="H20" i="1"/>
  <c r="H19" i="1" s="1"/>
  <c r="J19" i="1" s="1"/>
  <c r="I20" i="1"/>
  <c r="J20" i="1"/>
  <c r="K20" i="1"/>
  <c r="K19" i="1" s="1"/>
  <c r="J21" i="1"/>
  <c r="D24" i="1"/>
  <c r="D23" i="1" s="1"/>
  <c r="E24" i="1"/>
  <c r="E23" i="1" s="1"/>
  <c r="F24" i="1"/>
  <c r="F23" i="1" s="1"/>
  <c r="G24" i="1"/>
  <c r="G23" i="1" s="1"/>
  <c r="G22" i="1" s="1"/>
  <c r="H24" i="1"/>
  <c r="J24" i="1" s="1"/>
  <c r="I24" i="1"/>
  <c r="I23" i="1" s="1"/>
  <c r="K24" i="1"/>
  <c r="K23" i="1" s="1"/>
  <c r="J25" i="1"/>
  <c r="D26" i="1"/>
  <c r="E26" i="1"/>
  <c r="F26" i="1"/>
  <c r="G26" i="1"/>
  <c r="H26" i="1"/>
  <c r="J26" i="1" s="1"/>
  <c r="I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K30" i="1"/>
  <c r="K29" i="1" s="1"/>
  <c r="J31" i="1"/>
  <c r="D33" i="1"/>
  <c r="D32" i="1" s="1"/>
  <c r="E33" i="1"/>
  <c r="E32" i="1" s="1"/>
  <c r="F33" i="1"/>
  <c r="F32" i="1" s="1"/>
  <c r="G33" i="1"/>
  <c r="G32" i="1" s="1"/>
  <c r="H33" i="1"/>
  <c r="H32" i="1" s="1"/>
  <c r="J32" i="1" s="1"/>
  <c r="I33" i="1"/>
  <c r="I32" i="1" s="1"/>
  <c r="K33" i="1"/>
  <c r="K32" i="1" s="1"/>
  <c r="J34" i="1"/>
  <c r="J35" i="1"/>
  <c r="D36" i="1"/>
  <c r="E36" i="1"/>
  <c r="F36" i="1"/>
  <c r="G36" i="1"/>
  <c r="H36" i="1"/>
  <c r="I36" i="1"/>
  <c r="J36" i="1"/>
  <c r="K36" i="1"/>
  <c r="J37" i="1"/>
  <c r="J38" i="1"/>
  <c r="J39" i="1"/>
  <c r="H40" i="1"/>
  <c r="D41" i="1"/>
  <c r="D40" i="1" s="1"/>
  <c r="E41" i="1"/>
  <c r="E40" i="1" s="1"/>
  <c r="F41" i="1"/>
  <c r="F40" i="1" s="1"/>
  <c r="G41" i="1"/>
  <c r="G40" i="1" s="1"/>
  <c r="H41" i="1"/>
  <c r="J41" i="1" s="1"/>
  <c r="I41" i="1"/>
  <c r="I40" i="1" s="1"/>
  <c r="K41" i="1"/>
  <c r="K40" i="1" s="1"/>
  <c r="J42" i="1"/>
  <c r="D43" i="1"/>
  <c r="E43" i="1"/>
  <c r="F43" i="1"/>
  <c r="G43" i="1"/>
  <c r="H43" i="1"/>
  <c r="I43" i="1"/>
  <c r="J43" i="1"/>
  <c r="K43" i="1"/>
  <c r="J44" i="1"/>
  <c r="D47" i="1"/>
  <c r="D46" i="1" s="1"/>
  <c r="D45" i="1" s="1"/>
  <c r="E47" i="1"/>
  <c r="E46" i="1" s="1"/>
  <c r="E45" i="1" s="1"/>
  <c r="F47" i="1"/>
  <c r="F46" i="1" s="1"/>
  <c r="F45" i="1" s="1"/>
  <c r="G47" i="1"/>
  <c r="G46" i="1" s="1"/>
  <c r="G45" i="1" s="1"/>
  <c r="H47" i="1"/>
  <c r="H46" i="1" s="1"/>
  <c r="I47" i="1"/>
  <c r="I46" i="1" s="1"/>
  <c r="I45" i="1" s="1"/>
  <c r="K47" i="1"/>
  <c r="K46" i="1" s="1"/>
  <c r="K45" i="1" s="1"/>
  <c r="J48" i="1"/>
  <c r="J49" i="1"/>
  <c r="D50" i="1"/>
  <c r="E50" i="1"/>
  <c r="F50" i="1"/>
  <c r="G50" i="1"/>
  <c r="H50" i="1"/>
  <c r="I50" i="1"/>
  <c r="J50" i="1"/>
  <c r="K50" i="1"/>
  <c r="J51" i="1"/>
  <c r="D54" i="1"/>
  <c r="D53" i="1" s="1"/>
  <c r="E54" i="1"/>
  <c r="E53" i="1" s="1"/>
  <c r="F54" i="1"/>
  <c r="F53" i="1" s="1"/>
  <c r="F52" i="1" s="1"/>
  <c r="G54" i="1"/>
  <c r="G53" i="1" s="1"/>
  <c r="H54" i="1"/>
  <c r="H53" i="1" s="1"/>
  <c r="I54" i="1"/>
  <c r="I53" i="1" s="1"/>
  <c r="J54" i="1"/>
  <c r="K54" i="1"/>
  <c r="K53" i="1" s="1"/>
  <c r="J55" i="1"/>
  <c r="D57" i="1"/>
  <c r="D56" i="1" s="1"/>
  <c r="E57" i="1"/>
  <c r="E56" i="1" s="1"/>
  <c r="F57" i="1"/>
  <c r="F56" i="1" s="1"/>
  <c r="G57" i="1"/>
  <c r="G56" i="1" s="1"/>
  <c r="H57" i="1"/>
  <c r="H56" i="1" s="1"/>
  <c r="J56" i="1" s="1"/>
  <c r="I57" i="1"/>
  <c r="I56" i="1" s="1"/>
  <c r="J57" i="1"/>
  <c r="K57" i="1"/>
  <c r="K56" i="1" s="1"/>
  <c r="J58" i="1"/>
  <c r="J59" i="1"/>
  <c r="J60" i="1"/>
  <c r="J61" i="1"/>
  <c r="J62" i="1"/>
  <c r="J63" i="1"/>
  <c r="J64" i="1"/>
  <c r="H45" i="1" l="1"/>
  <c r="J45" i="1" s="1"/>
  <c r="J46" i="1"/>
  <c r="E22" i="1"/>
  <c r="F22" i="1"/>
  <c r="K52" i="1"/>
  <c r="D22" i="1"/>
  <c r="H13" i="1"/>
  <c r="J14" i="1"/>
  <c r="E52" i="1"/>
  <c r="D52" i="1"/>
  <c r="I52" i="1"/>
  <c r="K22" i="1"/>
  <c r="F12" i="1"/>
  <c r="K12" i="1"/>
  <c r="H52" i="1"/>
  <c r="J52" i="1" s="1"/>
  <c r="J53" i="1"/>
  <c r="J40" i="1"/>
  <c r="I22" i="1"/>
  <c r="I12" i="1" s="1"/>
  <c r="E12" i="1"/>
  <c r="G52" i="1"/>
  <c r="G12" i="1" s="1"/>
  <c r="D12" i="1"/>
  <c r="J33" i="1"/>
  <c r="H23" i="1"/>
  <c r="J47" i="1"/>
  <c r="J30" i="1"/>
  <c r="H12" i="1" l="1"/>
  <c r="J12" i="1" s="1"/>
  <c r="J13" i="1"/>
  <c r="J23" i="1"/>
  <c r="H22" i="1"/>
  <c r="J22" i="1" s="1"/>
</calcChain>
</file>

<file path=xl/sharedStrings.xml><?xml version="1.0" encoding="utf-8"?>
<sst xmlns="http://schemas.openxmlformats.org/spreadsheetml/2006/main" count="186" uniqueCount="185">
  <si>
    <t>JUDETUL  VASLUI</t>
  </si>
  <si>
    <t>COMUNA TATARANI</t>
  </si>
  <si>
    <t>NR................/...........2012</t>
  </si>
  <si>
    <t>Biroul contabilitate</t>
  </si>
  <si>
    <t xml:space="preserve"> Anexa 13</t>
  </si>
  <si>
    <t>Cont de executie - Cheltuieli - Bugetul local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</si>
  <si>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</si>
  <si>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</si>
  <si>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</si>
  <si>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</si>
  <si>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</si>
  <si>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</si>
  <si>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</si>
  <si>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</si>
  <si>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</si>
  <si>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</si>
  <si>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</si>
  <si>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</si>
  <si>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</si>
  <si>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</si>
  <si>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</si>
  <si>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</si>
  <si>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</si>
  <si>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</si>
  <si>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</si>
  <si>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</si>
  <si>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</si>
  <si>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</si>
  <si>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</si>
  <si>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</si>
  <si>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</si>
  <si>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</si>
  <si>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</si>
  <si>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</si>
  <si>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</si>
  <si>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</si>
  <si>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</si>
  <si>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</si>
  <si>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</si>
  <si>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</si>
  <si>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</si>
  <si>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</si>
  <si>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</si>
  <si>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</si>
  <si>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</si>
  <si>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</si>
  <si>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</si>
  <si>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</si>
  <si>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</si>
  <si>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</si>
  <si>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</si>
  <si>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</si>
  <si>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</si>
  <si>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</si>
  <si>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</si>
  <si>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</si>
  <si>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</si>
  <si>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</si>
  <si>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</si>
  <si>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</si>
  <si>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</si>
  <si>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</si>
  <si>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</si>
  <si>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</si>
  <si>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</si>
  <si>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</si>
  <si>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</si>
  <si>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</si>
  <si>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</si>
  <si>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</si>
  <si>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</si>
  <si>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</si>
  <si>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</si>
  <si>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</si>
  <si>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</si>
  <si>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</si>
  <si>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</si>
  <si>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</si>
  <si>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</si>
  <si>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</si>
  <si>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</si>
  <si>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</si>
  <si>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</si>
  <si>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</si>
  <si>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</si>
  <si>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</si>
  <si>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</si>
  <si>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</si>
  <si>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</si>
  <si>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</si>
  <si>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</si>
  <si>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</si>
  <si>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</si>
  <si>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</si>
  <si>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</si>
  <si>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</si>
  <si>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</si>
  <si>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</si>
  <si>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</si>
  <si>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</si>
  <si>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</si>
  <si>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</si>
  <si>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</si>
  <si>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</si>
  <si>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</si>
  <si>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</si>
  <si>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</si>
  <si>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</si>
  <si>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</si>
  <si>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</si>
  <si>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</si>
  <si>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</si>
  <si>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</si>
  <si>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</si>
  <si>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</si>
  <si>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</si>
  <si>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</si>
  <si>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</si>
  <si>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</si>
  <si>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</si>
  <si>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</si>
  <si>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</si>
  <si>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</si>
  <si>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</si>
  <si>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</si>
  <si>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</si>
  <si>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</si>
  <si>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</si>
  <si>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</si>
  <si>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</si>
  <si>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</si>
  <si>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</si>
  <si>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</si>
  <si>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</si>
  <si>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</si>
  <si>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</si>
  <si>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</si>
  <si>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</si>
  <si>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</si>
  <si>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</si>
  <si>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</si>
  <si>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</si>
  <si>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</si>
  <si>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</si>
  <si>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</si>
  <si>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</si>
  <si>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</si>
  <si>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</si>
  <si>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</si>
  <si>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</si>
  <si>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116</t>
  </si>
  <si>
    <t xml:space="preserve">Alte cheltuieli in domeniul agriculturii </t>
  </si>
  <si>
    <t>83.02.03.30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</si>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</sst>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D13+D19+D22+D45+D52</f>
        <v>3576411</v>
      </c>
      <c r="E12" s="11">
        <f>E13+E19+E22+E45+E52</f>
        <v>3616411</v>
      </c>
      <c r="F12" s="11">
        <f>F13+F19+F22+F45+F52</f>
        <v>3033277</v>
      </c>
      <c r="G12" s="11">
        <f>G13+G19+G22+G45+G52</f>
        <v>3028241</v>
      </c>
      <c r="H12" s="11">
        <f>H13+H19+H22+H45+H52</f>
        <v>3028241</v>
      </c>
      <c r="I12" s="11">
        <f>I13+I19+I22+I45+I52</f>
        <v>1692465</v>
      </c>
      <c r="J12" s="11">
        <f>H12-I12</f>
        <v>1335776</v>
      </c>
      <c r="K12" s="11">
        <f>K13+K19+K22+K45+K52</f>
        <v>1381794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D14+D17</f>
        <v>1174734</v>
      </c>
      <c r="E13" s="11">
        <f>E14+E17</f>
        <v>1214734</v>
      </c>
      <c r="F13" s="11">
        <f>F14+F17</f>
        <v>1029700</v>
      </c>
      <c r="G13" s="11">
        <f>G14+G17</f>
        <v>1025764</v>
      </c>
      <c r="H13" s="11">
        <f>H14+H17</f>
        <v>1025764</v>
      </c>
      <c r="I13" s="11">
        <f>I14+I17</f>
        <v>716983</v>
      </c>
      <c r="J13" s="11">
        <f>H13-I13</f>
        <v>308781</v>
      </c>
      <c r="K13" s="11">
        <f>K14+K17</f>
        <v>679759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1174734</v>
      </c>
      <c r="E14" s="11">
        <f>E15</f>
        <v>1174734</v>
      </c>
      <c r="F14" s="11">
        <f>F15</f>
        <v>1029700</v>
      </c>
      <c r="G14" s="11">
        <f>G15</f>
        <v>1025764</v>
      </c>
      <c r="H14" s="11">
        <f>H15</f>
        <v>1025764</v>
      </c>
      <c r="I14" s="11">
        <f>I15</f>
        <v>716983</v>
      </c>
      <c r="J14" s="11">
        <f>H14-I14</f>
        <v>308781</v>
      </c>
      <c r="K14" s="11">
        <f>K15</f>
        <v>679759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1174734</v>
      </c>
      <c r="E15" s="11">
        <f>E16</f>
        <v>1174734</v>
      </c>
      <c r="F15" s="11">
        <f>F16</f>
        <v>1029700</v>
      </c>
      <c r="G15" s="11">
        <f>G16</f>
        <v>1025764</v>
      </c>
      <c r="H15" s="11">
        <f>H16</f>
        <v>1025764</v>
      </c>
      <c r="I15" s="11">
        <f>I16</f>
        <v>716983</v>
      </c>
      <c r="J15" s="11">
        <f>H15-I15</f>
        <v>308781</v>
      </c>
      <c r="K15" s="11">
        <f>K16</f>
        <v>679759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1174734</v>
      </c>
      <c r="E16" s="11">
        <v>1174734</v>
      </c>
      <c r="F16" s="11">
        <v>1029700</v>
      </c>
      <c r="G16" s="11">
        <v>1025764</v>
      </c>
      <c r="H16" s="11">
        <v>1025764</v>
      </c>
      <c r="I16" s="11">
        <v>716983</v>
      </c>
      <c r="J16" s="11">
        <f>H16-I16</f>
        <v>308781</v>
      </c>
      <c r="K16" s="11">
        <v>679759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D18</f>
        <v>0</v>
      </c>
      <c r="E17" s="11">
        <f>E18</f>
        <v>40000</v>
      </c>
      <c r="F17" s="11">
        <f>F18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H17-I17</f>
        <v>0</v>
      </c>
      <c r="K17" s="11">
        <f>K18</f>
        <v>0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v>0</v>
      </c>
      <c r="E18" s="11">
        <v>40000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558500</v>
      </c>
      <c r="E19" s="11">
        <f>+E20</f>
        <v>558500</v>
      </c>
      <c r="F19" s="11">
        <f>+F20</f>
        <v>554500</v>
      </c>
      <c r="G19" s="11">
        <f>+G20</f>
        <v>554500</v>
      </c>
      <c r="H19" s="11">
        <f>+H20</f>
        <v>554500</v>
      </c>
      <c r="I19" s="11">
        <f>+I20</f>
        <v>9185</v>
      </c>
      <c r="J19" s="11">
        <f>H19-I19</f>
        <v>545315</v>
      </c>
      <c r="K19" s="11">
        <f>+K20</f>
        <v>3350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+D21</f>
        <v>558500</v>
      </c>
      <c r="E20" s="11">
        <f>+E21</f>
        <v>558500</v>
      </c>
      <c r="F20" s="11">
        <f>+F21</f>
        <v>554500</v>
      </c>
      <c r="G20" s="11">
        <f>+G21</f>
        <v>554500</v>
      </c>
      <c r="H20" s="11">
        <f>+H21</f>
        <v>554500</v>
      </c>
      <c r="I20" s="11">
        <f>+I21</f>
        <v>9185</v>
      </c>
      <c r="J20" s="11">
        <f>H20-I20</f>
        <v>545315</v>
      </c>
      <c r="K20" s="11">
        <f>+K21</f>
        <v>3350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v>558500</v>
      </c>
      <c r="E21" s="11">
        <v>558500</v>
      </c>
      <c r="F21" s="11">
        <v>554500</v>
      </c>
      <c r="G21" s="11">
        <v>554500</v>
      </c>
      <c r="H21" s="11">
        <v>554500</v>
      </c>
      <c r="I21" s="11">
        <v>9185</v>
      </c>
      <c r="J21" s="11">
        <f>H21-I21</f>
        <v>545315</v>
      </c>
      <c r="K21" s="11">
        <v>3350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D23+D29+D32+D40</f>
        <v>1059427</v>
      </c>
      <c r="E22" s="11">
        <f>E23+E29+E32+E40</f>
        <v>1059427</v>
      </c>
      <c r="F22" s="11">
        <f>F23+F29+F32+F40</f>
        <v>788827</v>
      </c>
      <c r="G22" s="11">
        <f>G23+G29+G32+G40</f>
        <v>788827</v>
      </c>
      <c r="H22" s="11">
        <f>H23+H29+H32+H40</f>
        <v>788827</v>
      </c>
      <c r="I22" s="11">
        <f>I23+I29+I32+I40</f>
        <v>658512</v>
      </c>
      <c r="J22" s="11">
        <f>H22-I22</f>
        <v>130315</v>
      </c>
      <c r="K22" s="11">
        <f>K23+K29+K32+K40</f>
        <v>635351</v>
      </c>
    </row>
    <row r="23" spans="1:11" s="6" customFormat="1" ht="22.5" x14ac:dyDescent="0.25">
      <c r="A23" s="10" t="s">
        <v>54</v>
      </c>
      <c r="B23" s="10" t="s">
        <v>55</v>
      </c>
      <c r="C23" s="10" t="s">
        <v>56</v>
      </c>
      <c r="D23" s="11">
        <f>D24+D26+D28</f>
        <v>238000</v>
      </c>
      <c r="E23" s="11">
        <f>E24+E26+E28</f>
        <v>238000</v>
      </c>
      <c r="F23" s="11">
        <f>F24+F26+F28</f>
        <v>176500</v>
      </c>
      <c r="G23" s="11">
        <f>G24+G26+G28</f>
        <v>176500</v>
      </c>
      <c r="H23" s="11">
        <f>H24+H26+H28</f>
        <v>176500</v>
      </c>
      <c r="I23" s="11">
        <f>I24+I26+I28</f>
        <v>149671</v>
      </c>
      <c r="J23" s="11">
        <f>H23-I23</f>
        <v>26829</v>
      </c>
      <c r="K23" s="11">
        <f>K24+K26+K28</f>
        <v>117744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</f>
        <v>25000</v>
      </c>
      <c r="E24" s="11">
        <f>E25</f>
        <v>25000</v>
      </c>
      <c r="F24" s="11">
        <f>F25</f>
        <v>25000</v>
      </c>
      <c r="G24" s="11">
        <f>G25</f>
        <v>25000</v>
      </c>
      <c r="H24" s="11">
        <f>H25</f>
        <v>25000</v>
      </c>
      <c r="I24" s="11">
        <f>I25</f>
        <v>25000</v>
      </c>
      <c r="J24" s="11">
        <f>H24-I24</f>
        <v>0</v>
      </c>
      <c r="K24" s="11">
        <f>K25</f>
        <v>83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v>25000</v>
      </c>
      <c r="E25" s="11">
        <v>25000</v>
      </c>
      <c r="F25" s="11">
        <v>25000</v>
      </c>
      <c r="G25" s="11">
        <v>25000</v>
      </c>
      <c r="H25" s="11">
        <v>25000</v>
      </c>
      <c r="I25" s="11">
        <v>25000</v>
      </c>
      <c r="J25" s="11">
        <f>H25-I25</f>
        <v>0</v>
      </c>
      <c r="K25" s="11">
        <v>83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D27</f>
        <v>176000</v>
      </c>
      <c r="E26" s="11">
        <f>E27</f>
        <v>176000</v>
      </c>
      <c r="F26" s="11">
        <f>F27</f>
        <v>131500</v>
      </c>
      <c r="G26" s="11">
        <f>G27</f>
        <v>131500</v>
      </c>
      <c r="H26" s="11">
        <f>H27</f>
        <v>131500</v>
      </c>
      <c r="I26" s="11">
        <f>I27</f>
        <v>108131</v>
      </c>
      <c r="J26" s="11">
        <f>H26-I26</f>
        <v>23369</v>
      </c>
      <c r="K26" s="11">
        <f>K27</f>
        <v>102771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v>176000</v>
      </c>
      <c r="E27" s="11">
        <v>176000</v>
      </c>
      <c r="F27" s="11">
        <v>131500</v>
      </c>
      <c r="G27" s="11">
        <v>131500</v>
      </c>
      <c r="H27" s="11">
        <v>131500</v>
      </c>
      <c r="I27" s="11">
        <v>108131</v>
      </c>
      <c r="J27" s="11">
        <f>H27-I27</f>
        <v>23369</v>
      </c>
      <c r="K27" s="11">
        <v>102771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37000</v>
      </c>
      <c r="E28" s="11">
        <v>37000</v>
      </c>
      <c r="F28" s="11">
        <v>20000</v>
      </c>
      <c r="G28" s="11">
        <v>20000</v>
      </c>
      <c r="H28" s="11">
        <v>20000</v>
      </c>
      <c r="I28" s="11">
        <v>16540</v>
      </c>
      <c r="J28" s="11">
        <f>H28-I28</f>
        <v>3460</v>
      </c>
      <c r="K28" s="11">
        <v>14890</v>
      </c>
    </row>
    <row r="29" spans="1:11" s="6" customFormat="1" x14ac:dyDescent="0.25">
      <c r="A29" s="10" t="s">
        <v>72</v>
      </c>
      <c r="B29" s="10" t="s">
        <v>73</v>
      </c>
      <c r="C29" s="10" t="s">
        <v>74</v>
      </c>
      <c r="D29" s="11">
        <f>+D30</f>
        <v>23227</v>
      </c>
      <c r="E29" s="11">
        <f>+E30</f>
        <v>23227</v>
      </c>
      <c r="F29" s="11">
        <f>+F30</f>
        <v>23227</v>
      </c>
      <c r="G29" s="11">
        <f>+G30</f>
        <v>23227</v>
      </c>
      <c r="H29" s="11">
        <f>+H30</f>
        <v>23227</v>
      </c>
      <c r="I29" s="11">
        <f>+I30</f>
        <v>2380</v>
      </c>
      <c r="J29" s="11">
        <f>H29-I29</f>
        <v>20847</v>
      </c>
      <c r="K29" s="11">
        <f>+K30</f>
        <v>0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D31</f>
        <v>23227</v>
      </c>
      <c r="E30" s="11">
        <f>E31</f>
        <v>23227</v>
      </c>
      <c r="F30" s="11">
        <f>F31</f>
        <v>23227</v>
      </c>
      <c r="G30" s="11">
        <f>G31</f>
        <v>23227</v>
      </c>
      <c r="H30" s="11">
        <f>H31</f>
        <v>23227</v>
      </c>
      <c r="I30" s="11">
        <f>I31</f>
        <v>2380</v>
      </c>
      <c r="J30" s="11">
        <f>H30-I30</f>
        <v>20847</v>
      </c>
      <c r="K30" s="11">
        <f>K31</f>
        <v>0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23227</v>
      </c>
      <c r="E31" s="11">
        <v>23227</v>
      </c>
      <c r="F31" s="11">
        <v>23227</v>
      </c>
      <c r="G31" s="11">
        <v>23227</v>
      </c>
      <c r="H31" s="11">
        <v>23227</v>
      </c>
      <c r="I31" s="11">
        <v>2380</v>
      </c>
      <c r="J31" s="11">
        <f>H31-I31</f>
        <v>20847</v>
      </c>
      <c r="K31" s="11">
        <v>0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f>D33+D36+D38+D39</f>
        <v>195900</v>
      </c>
      <c r="E32" s="11">
        <f>E33+E36+E38+E39</f>
        <v>195900</v>
      </c>
      <c r="F32" s="11">
        <f>F33+F36+F38+F39</f>
        <v>102800</v>
      </c>
      <c r="G32" s="11">
        <f>G33+G36+G38+G39</f>
        <v>102800</v>
      </c>
      <c r="H32" s="11">
        <f>H33+H36+H38+H39</f>
        <v>102800</v>
      </c>
      <c r="I32" s="11">
        <f>I33+I36+I38+I39</f>
        <v>83162</v>
      </c>
      <c r="J32" s="11">
        <f>H32-I32</f>
        <v>19638</v>
      </c>
      <c r="K32" s="11">
        <f>K33+K36+K38+K39</f>
        <v>88992</v>
      </c>
    </row>
    <row r="33" spans="1:11" s="6" customFormat="1" ht="22.5" x14ac:dyDescent="0.25">
      <c r="A33" s="10" t="s">
        <v>84</v>
      </c>
      <c r="B33" s="10" t="s">
        <v>85</v>
      </c>
      <c r="C33" s="10" t="s">
        <v>86</v>
      </c>
      <c r="D33" s="11">
        <f>D34+D35</f>
        <v>155900</v>
      </c>
      <c r="E33" s="11">
        <f>E34+E35</f>
        <v>155900</v>
      </c>
      <c r="F33" s="11">
        <f>F34+F35</f>
        <v>72800</v>
      </c>
      <c r="G33" s="11">
        <f>G34+G35</f>
        <v>72800</v>
      </c>
      <c r="H33" s="11">
        <f>H34+H35</f>
        <v>72800</v>
      </c>
      <c r="I33" s="11">
        <f>I34+I35</f>
        <v>68162</v>
      </c>
      <c r="J33" s="11">
        <f>H33-I33</f>
        <v>4638</v>
      </c>
      <c r="K33" s="11">
        <f>K34+K35</f>
        <v>68850</v>
      </c>
    </row>
    <row r="34" spans="1:11" s="6" customFormat="1" ht="22.5" x14ac:dyDescent="0.25">
      <c r="A34" s="10" t="s">
        <v>87</v>
      </c>
      <c r="B34" s="10" t="s">
        <v>88</v>
      </c>
      <c r="C34" s="10" t="s">
        <v>89</v>
      </c>
      <c r="D34" s="11">
        <v>49300</v>
      </c>
      <c r="E34" s="11">
        <v>49300</v>
      </c>
      <c r="F34" s="11">
        <v>37500</v>
      </c>
      <c r="G34" s="11">
        <v>37500</v>
      </c>
      <c r="H34" s="11">
        <v>37500</v>
      </c>
      <c r="I34" s="11">
        <v>34980</v>
      </c>
      <c r="J34" s="11">
        <f>H34-I34</f>
        <v>2520</v>
      </c>
      <c r="K34" s="11">
        <v>35325</v>
      </c>
    </row>
    <row r="35" spans="1:11" s="6" customFormat="1" x14ac:dyDescent="0.25">
      <c r="A35" s="10" t="s">
        <v>90</v>
      </c>
      <c r="B35" s="10" t="s">
        <v>91</v>
      </c>
      <c r="C35" s="10" t="s">
        <v>92</v>
      </c>
      <c r="D35" s="11">
        <v>106600</v>
      </c>
      <c r="E35" s="11">
        <v>106600</v>
      </c>
      <c r="F35" s="11">
        <v>35300</v>
      </c>
      <c r="G35" s="11">
        <v>35300</v>
      </c>
      <c r="H35" s="11">
        <v>35300</v>
      </c>
      <c r="I35" s="11">
        <v>33182</v>
      </c>
      <c r="J35" s="11">
        <f>H35-I35</f>
        <v>2118</v>
      </c>
      <c r="K35" s="11">
        <v>33525</v>
      </c>
    </row>
    <row r="36" spans="1:11" s="6" customFormat="1" ht="22.5" x14ac:dyDescent="0.25">
      <c r="A36" s="10" t="s">
        <v>93</v>
      </c>
      <c r="B36" s="10" t="s">
        <v>94</v>
      </c>
      <c r="C36" s="10" t="s">
        <v>95</v>
      </c>
      <c r="D36" s="11">
        <f>+D37</f>
        <v>0</v>
      </c>
      <c r="E36" s="11">
        <f>+E37</f>
        <v>0</v>
      </c>
      <c r="F36" s="11">
        <f>+F37</f>
        <v>0</v>
      </c>
      <c r="G36" s="11">
        <f>+G37</f>
        <v>0</v>
      </c>
      <c r="H36" s="11">
        <f>+H37</f>
        <v>0</v>
      </c>
      <c r="I36" s="11">
        <f>+I37</f>
        <v>0</v>
      </c>
      <c r="J36" s="11">
        <f>H36-I36</f>
        <v>0</v>
      </c>
      <c r="K36" s="11">
        <f>+K37</f>
        <v>5142</v>
      </c>
    </row>
    <row r="37" spans="1:11" s="6" customFormat="1" ht="22.5" x14ac:dyDescent="0.25">
      <c r="A37" s="10" t="s">
        <v>96</v>
      </c>
      <c r="B37" s="10" t="s">
        <v>97</v>
      </c>
      <c r="C37" s="10" t="s">
        <v>98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5142</v>
      </c>
    </row>
    <row r="38" spans="1:11" s="6" customFormat="1" x14ac:dyDescent="0.25">
      <c r="A38" s="10" t="s">
        <v>99</v>
      </c>
      <c r="B38" s="10" t="s">
        <v>100</v>
      </c>
      <c r="C38" s="10" t="s">
        <v>101</v>
      </c>
      <c r="D38" s="11">
        <v>30000</v>
      </c>
      <c r="E38" s="11">
        <v>30000</v>
      </c>
      <c r="F38" s="11">
        <v>30000</v>
      </c>
      <c r="G38" s="11">
        <v>30000</v>
      </c>
      <c r="H38" s="11">
        <v>30000</v>
      </c>
      <c r="I38" s="11">
        <v>15000</v>
      </c>
      <c r="J38" s="11">
        <f>H38-I38</f>
        <v>15000</v>
      </c>
      <c r="K38" s="11">
        <v>15000</v>
      </c>
    </row>
    <row r="39" spans="1:11" s="6" customFormat="1" ht="22.5" x14ac:dyDescent="0.25">
      <c r="A39" s="10" t="s">
        <v>102</v>
      </c>
      <c r="B39" s="10" t="s">
        <v>103</v>
      </c>
      <c r="C39" s="10" t="s">
        <v>104</v>
      </c>
      <c r="D39" s="11">
        <v>10000</v>
      </c>
      <c r="E39" s="11">
        <v>10000</v>
      </c>
      <c r="F39" s="11">
        <v>0</v>
      </c>
      <c r="G39" s="11">
        <v>0</v>
      </c>
      <c r="H39" s="11">
        <v>0</v>
      </c>
      <c r="I39" s="11">
        <v>0</v>
      </c>
      <c r="J39" s="11">
        <f>H39-I39</f>
        <v>0</v>
      </c>
      <c r="K39" s="11">
        <v>0</v>
      </c>
    </row>
    <row r="40" spans="1:11" s="6" customFormat="1" ht="33" x14ac:dyDescent="0.25">
      <c r="A40" s="10" t="s">
        <v>105</v>
      </c>
      <c r="B40" s="10" t="s">
        <v>106</v>
      </c>
      <c r="C40" s="10" t="s">
        <v>107</v>
      </c>
      <c r="D40" s="11">
        <f>+D41+D43</f>
        <v>602300</v>
      </c>
      <c r="E40" s="11">
        <f>+E41+E43</f>
        <v>602300</v>
      </c>
      <c r="F40" s="11">
        <f>+F41+F43</f>
        <v>486300</v>
      </c>
      <c r="G40" s="11">
        <f>+G41+G43</f>
        <v>486300</v>
      </c>
      <c r="H40" s="11">
        <f>+H41+H43</f>
        <v>486300</v>
      </c>
      <c r="I40" s="11">
        <f>+I41+I43</f>
        <v>423299</v>
      </c>
      <c r="J40" s="11">
        <f>H40-I40</f>
        <v>63001</v>
      </c>
      <c r="K40" s="11">
        <f>+K41+K43</f>
        <v>428615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D42</f>
        <v>580800</v>
      </c>
      <c r="E41" s="11">
        <f>E42</f>
        <v>580800</v>
      </c>
      <c r="F41" s="11">
        <f>F42</f>
        <v>485800</v>
      </c>
      <c r="G41" s="11">
        <f>G42</f>
        <v>485800</v>
      </c>
      <c r="H41" s="11">
        <f>H42</f>
        <v>485800</v>
      </c>
      <c r="I41" s="11">
        <f>I42</f>
        <v>423003</v>
      </c>
      <c r="J41" s="11">
        <f>H41-I41</f>
        <v>62797</v>
      </c>
      <c r="K41" s="11">
        <f>K42</f>
        <v>428319</v>
      </c>
    </row>
    <row r="42" spans="1:11" s="6" customFormat="1" x14ac:dyDescent="0.25">
      <c r="A42" s="10" t="s">
        <v>111</v>
      </c>
      <c r="B42" s="10" t="s">
        <v>112</v>
      </c>
      <c r="C42" s="10" t="s">
        <v>113</v>
      </c>
      <c r="D42" s="11">
        <v>580800</v>
      </c>
      <c r="E42" s="11">
        <v>580800</v>
      </c>
      <c r="F42" s="11">
        <v>485800</v>
      </c>
      <c r="G42" s="11">
        <v>485800</v>
      </c>
      <c r="H42" s="11">
        <v>485800</v>
      </c>
      <c r="I42" s="11">
        <v>423003</v>
      </c>
      <c r="J42" s="11">
        <f>H42-I42</f>
        <v>62797</v>
      </c>
      <c r="K42" s="11">
        <v>428319</v>
      </c>
    </row>
    <row r="43" spans="1:11" s="6" customFormat="1" ht="22.5" x14ac:dyDescent="0.25">
      <c r="A43" s="10" t="s">
        <v>114</v>
      </c>
      <c r="B43" s="10" t="s">
        <v>115</v>
      </c>
      <c r="C43" s="10" t="s">
        <v>116</v>
      </c>
      <c r="D43" s="11">
        <f>D44</f>
        <v>21500</v>
      </c>
      <c r="E43" s="11">
        <f>E44</f>
        <v>21500</v>
      </c>
      <c r="F43" s="11">
        <f>F44</f>
        <v>500</v>
      </c>
      <c r="G43" s="11">
        <f>G44</f>
        <v>500</v>
      </c>
      <c r="H43" s="11">
        <f>H44</f>
        <v>500</v>
      </c>
      <c r="I43" s="11">
        <f>I44</f>
        <v>296</v>
      </c>
      <c r="J43" s="11">
        <f>H43-I43</f>
        <v>204</v>
      </c>
      <c r="K43" s="11">
        <f>K44</f>
        <v>296</v>
      </c>
    </row>
    <row r="44" spans="1:11" s="6" customFormat="1" x14ac:dyDescent="0.25">
      <c r="A44" s="10" t="s">
        <v>117</v>
      </c>
      <c r="B44" s="10" t="s">
        <v>118</v>
      </c>
      <c r="C44" s="10" t="s">
        <v>119</v>
      </c>
      <c r="D44" s="11">
        <v>21500</v>
      </c>
      <c r="E44" s="11">
        <v>21500</v>
      </c>
      <c r="F44" s="11">
        <v>500</v>
      </c>
      <c r="G44" s="11">
        <v>500</v>
      </c>
      <c r="H44" s="11">
        <v>500</v>
      </c>
      <c r="I44" s="11">
        <v>296</v>
      </c>
      <c r="J44" s="11">
        <f>H44-I44</f>
        <v>204</v>
      </c>
      <c r="K44" s="11">
        <v>296</v>
      </c>
    </row>
    <row r="45" spans="1:11" s="6" customFormat="1" ht="33" x14ac:dyDescent="0.25">
      <c r="A45" s="10" t="s">
        <v>120</v>
      </c>
      <c r="B45" s="10" t="s">
        <v>121</v>
      </c>
      <c r="C45" s="10" t="s">
        <v>122</v>
      </c>
      <c r="D45" s="11">
        <f>D46+D50</f>
        <v>320000</v>
      </c>
      <c r="E45" s="11">
        <f>E46+E50</f>
        <v>320000</v>
      </c>
      <c r="F45" s="11">
        <f>F46+F50</f>
        <v>313500</v>
      </c>
      <c r="G45" s="11">
        <f>G46+G50</f>
        <v>312400</v>
      </c>
      <c r="H45" s="11">
        <f>H46+H50</f>
        <v>312400</v>
      </c>
      <c r="I45" s="11">
        <f>I46+I50</f>
        <v>83936</v>
      </c>
      <c r="J45" s="11">
        <f>H45-I45</f>
        <v>228464</v>
      </c>
      <c r="K45" s="11">
        <f>K46+K50</f>
        <v>29483</v>
      </c>
    </row>
    <row r="46" spans="1:11" s="6" customFormat="1" ht="22.5" x14ac:dyDescent="0.25">
      <c r="A46" s="10" t="s">
        <v>123</v>
      </c>
      <c r="B46" s="10" t="s">
        <v>124</v>
      </c>
      <c r="C46" s="10" t="s">
        <v>125</v>
      </c>
      <c r="D46" s="11">
        <f>+D47+D49</f>
        <v>310000</v>
      </c>
      <c r="E46" s="11">
        <f>+E47+E49</f>
        <v>310000</v>
      </c>
      <c r="F46" s="11">
        <f>+F47+F49</f>
        <v>306500</v>
      </c>
      <c r="G46" s="11">
        <f>+G47+G49</f>
        <v>305400</v>
      </c>
      <c r="H46" s="11">
        <f>+H47+H49</f>
        <v>305400</v>
      </c>
      <c r="I46" s="11">
        <f>+I47+I49</f>
        <v>80089</v>
      </c>
      <c r="J46" s="11">
        <f>H46-I46</f>
        <v>225311</v>
      </c>
      <c r="K46" s="11">
        <f>+K47+K49</f>
        <v>25635</v>
      </c>
    </row>
    <row r="47" spans="1:11" s="6" customFormat="1" ht="22.5" x14ac:dyDescent="0.25">
      <c r="A47" s="10" t="s">
        <v>126</v>
      </c>
      <c r="B47" s="10" t="s">
        <v>127</v>
      </c>
      <c r="C47" s="10" t="s">
        <v>128</v>
      </c>
      <c r="D47" s="11">
        <f>D48</f>
        <v>185000</v>
      </c>
      <c r="E47" s="11">
        <f>E48</f>
        <v>185000</v>
      </c>
      <c r="F47" s="11">
        <f>F48</f>
        <v>185000</v>
      </c>
      <c r="G47" s="11">
        <f>G48</f>
        <v>185000</v>
      </c>
      <c r="H47" s="11">
        <f>H48</f>
        <v>185000</v>
      </c>
      <c r="I47" s="11">
        <f>I48</f>
        <v>58000</v>
      </c>
      <c r="J47" s="11">
        <f>H47-I47</f>
        <v>127000</v>
      </c>
      <c r="K47" s="11">
        <f>K48</f>
        <v>0</v>
      </c>
    </row>
    <row r="48" spans="1:11" s="6" customFormat="1" x14ac:dyDescent="0.25">
      <c r="A48" s="10" t="s">
        <v>129</v>
      </c>
      <c r="B48" s="10" t="s">
        <v>130</v>
      </c>
      <c r="C48" s="10" t="s">
        <v>131</v>
      </c>
      <c r="D48" s="11">
        <v>185000</v>
      </c>
      <c r="E48" s="11">
        <v>185000</v>
      </c>
      <c r="F48" s="11">
        <v>185000</v>
      </c>
      <c r="G48" s="11">
        <v>185000</v>
      </c>
      <c r="H48" s="11">
        <v>185000</v>
      </c>
      <c r="I48" s="11">
        <v>58000</v>
      </c>
      <c r="J48" s="11">
        <f>H48-I48</f>
        <v>127000</v>
      </c>
      <c r="K48" s="11">
        <v>0</v>
      </c>
    </row>
    <row r="49" spans="1:11" s="6" customFormat="1" x14ac:dyDescent="0.25">
      <c r="A49" s="10" t="s">
        <v>132</v>
      </c>
      <c r="B49" s="10" t="s">
        <v>133</v>
      </c>
      <c r="C49" s="10" t="s">
        <v>134</v>
      </c>
      <c r="D49" s="11">
        <v>125000</v>
      </c>
      <c r="E49" s="11">
        <v>125000</v>
      </c>
      <c r="F49" s="11">
        <v>121500</v>
      </c>
      <c r="G49" s="11">
        <v>120400</v>
      </c>
      <c r="H49" s="11">
        <v>120400</v>
      </c>
      <c r="I49" s="11">
        <v>22089</v>
      </c>
      <c r="J49" s="11">
        <f>H49-I49</f>
        <v>98311</v>
      </c>
      <c r="K49" s="11">
        <v>25635</v>
      </c>
    </row>
    <row r="50" spans="1:11" s="6" customFormat="1" ht="22.5" x14ac:dyDescent="0.25">
      <c r="A50" s="10" t="s">
        <v>135</v>
      </c>
      <c r="B50" s="10" t="s">
        <v>136</v>
      </c>
      <c r="C50" s="10" t="s">
        <v>137</v>
      </c>
      <c r="D50" s="11">
        <f>+D51</f>
        <v>10000</v>
      </c>
      <c r="E50" s="11">
        <f>+E51</f>
        <v>10000</v>
      </c>
      <c r="F50" s="11">
        <f>+F51</f>
        <v>7000</v>
      </c>
      <c r="G50" s="11">
        <f>+G51</f>
        <v>7000</v>
      </c>
      <c r="H50" s="11">
        <f>+H51</f>
        <v>7000</v>
      </c>
      <c r="I50" s="11">
        <f>+I51</f>
        <v>3847</v>
      </c>
      <c r="J50" s="11">
        <f>H50-I50</f>
        <v>3153</v>
      </c>
      <c r="K50" s="11">
        <f>+K51</f>
        <v>3848</v>
      </c>
    </row>
    <row r="51" spans="1:11" s="6" customFormat="1" x14ac:dyDescent="0.25">
      <c r="A51" s="10" t="s">
        <v>138</v>
      </c>
      <c r="B51" s="10" t="s">
        <v>139</v>
      </c>
      <c r="C51" s="10" t="s">
        <v>140</v>
      </c>
      <c r="D51" s="11">
        <v>10000</v>
      </c>
      <c r="E51" s="11">
        <v>10000</v>
      </c>
      <c r="F51" s="11">
        <v>7000</v>
      </c>
      <c r="G51" s="11">
        <v>7000</v>
      </c>
      <c r="H51" s="11">
        <v>7000</v>
      </c>
      <c r="I51" s="11">
        <v>3847</v>
      </c>
      <c r="J51" s="11">
        <f>H51-I51</f>
        <v>3153</v>
      </c>
      <c r="K51" s="11">
        <v>3848</v>
      </c>
    </row>
    <row r="52" spans="1:11" s="6" customFormat="1" ht="22.5" x14ac:dyDescent="0.25">
      <c r="A52" s="10" t="s">
        <v>141</v>
      </c>
      <c r="B52" s="10" t="s">
        <v>142</v>
      </c>
      <c r="C52" s="10" t="s">
        <v>143</v>
      </c>
      <c r="D52" s="11">
        <f>+D53+D56</f>
        <v>463750</v>
      </c>
      <c r="E52" s="11">
        <f>+E53+E56</f>
        <v>463750</v>
      </c>
      <c r="F52" s="11">
        <f>+F53+F56</f>
        <v>346750</v>
      </c>
      <c r="G52" s="11">
        <f>+G53+G56</f>
        <v>346750</v>
      </c>
      <c r="H52" s="11">
        <f>+H53+H56</f>
        <v>346750</v>
      </c>
      <c r="I52" s="11">
        <f>+I53+I56</f>
        <v>223849</v>
      </c>
      <c r="J52" s="11">
        <f>H52-I52</f>
        <v>122901</v>
      </c>
      <c r="K52" s="11">
        <f>+K53+K56</f>
        <v>33851</v>
      </c>
    </row>
    <row r="53" spans="1:11" s="6" customFormat="1" ht="22.5" x14ac:dyDescent="0.25">
      <c r="A53" s="10" t="s">
        <v>144</v>
      </c>
      <c r="B53" s="10" t="s">
        <v>145</v>
      </c>
      <c r="C53" s="10" t="s">
        <v>146</v>
      </c>
      <c r="D53" s="11">
        <f>D54</f>
        <v>35000</v>
      </c>
      <c r="E53" s="11">
        <f>E54</f>
        <v>35000</v>
      </c>
      <c r="F53" s="11">
        <f>F54</f>
        <v>35000</v>
      </c>
      <c r="G53" s="11">
        <f>G54</f>
        <v>35000</v>
      </c>
      <c r="H53" s="11">
        <f>H54</f>
        <v>35000</v>
      </c>
      <c r="I53" s="11">
        <f>I54</f>
        <v>10733</v>
      </c>
      <c r="J53" s="11">
        <f>H53-I53</f>
        <v>24267</v>
      </c>
      <c r="K53" s="11">
        <f>K54</f>
        <v>0</v>
      </c>
    </row>
    <row r="54" spans="1:11" s="6" customFormat="1" x14ac:dyDescent="0.25">
      <c r="A54" s="10" t="s">
        <v>147</v>
      </c>
      <c r="B54" s="10" t="s">
        <v>148</v>
      </c>
      <c r="C54" s="10" t="s">
        <v>149</v>
      </c>
      <c r="D54" s="11">
        <f>+D55</f>
        <v>35000</v>
      </c>
      <c r="E54" s="11">
        <f>+E55</f>
        <v>35000</v>
      </c>
      <c r="F54" s="11">
        <f>+F55</f>
        <v>35000</v>
      </c>
      <c r="G54" s="11">
        <f>+G55</f>
        <v>35000</v>
      </c>
      <c r="H54" s="11">
        <f>+H55</f>
        <v>35000</v>
      </c>
      <c r="I54" s="11">
        <f>+I55</f>
        <v>10733</v>
      </c>
      <c r="J54" s="11">
        <f>H54-I54</f>
        <v>24267</v>
      </c>
      <c r="K54" s="11">
        <f>+K55</f>
        <v>0</v>
      </c>
    </row>
    <row r="55" spans="1:11" s="6" customFormat="1" x14ac:dyDescent="0.25">
      <c r="A55" s="10" t="s">
        <v>150</v>
      </c>
      <c r="B55" s="10" t="s">
        <v>151</v>
      </c>
      <c r="C55" s="10" t="s">
        <v>152</v>
      </c>
      <c r="D55" s="11">
        <v>35000</v>
      </c>
      <c r="E55" s="11">
        <v>35000</v>
      </c>
      <c r="F55" s="11">
        <v>35000</v>
      </c>
      <c r="G55" s="11">
        <v>35000</v>
      </c>
      <c r="H55" s="11">
        <v>35000</v>
      </c>
      <c r="I55" s="11">
        <v>10733</v>
      </c>
      <c r="J55" s="11">
        <f>H55-I55</f>
        <v>24267</v>
      </c>
      <c r="K55" s="11">
        <v>0</v>
      </c>
    </row>
    <row r="56" spans="1:11" s="6" customFormat="1" ht="22.5" x14ac:dyDescent="0.25">
      <c r="A56" s="10" t="s">
        <v>153</v>
      </c>
      <c r="B56" s="10" t="s">
        <v>154</v>
      </c>
      <c r="C56" s="10" t="s">
        <v>155</v>
      </c>
      <c r="D56" s="11">
        <f>D57</f>
        <v>428750</v>
      </c>
      <c r="E56" s="11">
        <f>E57</f>
        <v>428750</v>
      </c>
      <c r="F56" s="11">
        <f>F57</f>
        <v>311750</v>
      </c>
      <c r="G56" s="11">
        <f>G57</f>
        <v>311750</v>
      </c>
      <c r="H56" s="11">
        <f>H57</f>
        <v>311750</v>
      </c>
      <c r="I56" s="11">
        <f>I57</f>
        <v>213116</v>
      </c>
      <c r="J56" s="11">
        <f>H56-I56</f>
        <v>98634</v>
      </c>
      <c r="K56" s="11">
        <f>K57</f>
        <v>33851</v>
      </c>
    </row>
    <row r="57" spans="1:11" s="6" customFormat="1" ht="22.5" x14ac:dyDescent="0.25">
      <c r="A57" s="10" t="s">
        <v>156</v>
      </c>
      <c r="B57" s="10" t="s">
        <v>157</v>
      </c>
      <c r="C57" s="10" t="s">
        <v>158</v>
      </c>
      <c r="D57" s="11">
        <f>D58</f>
        <v>428750</v>
      </c>
      <c r="E57" s="11">
        <f>E58</f>
        <v>428750</v>
      </c>
      <c r="F57" s="11">
        <f>F58</f>
        <v>311750</v>
      </c>
      <c r="G57" s="11">
        <f>G58</f>
        <v>311750</v>
      </c>
      <c r="H57" s="11">
        <f>H58</f>
        <v>311750</v>
      </c>
      <c r="I57" s="11">
        <f>I58</f>
        <v>213116</v>
      </c>
      <c r="J57" s="11">
        <f>H57-I57</f>
        <v>98634</v>
      </c>
      <c r="K57" s="11">
        <f>K58</f>
        <v>33851</v>
      </c>
    </row>
    <row r="58" spans="1:11" s="6" customFormat="1" x14ac:dyDescent="0.25">
      <c r="A58" s="10" t="s">
        <v>159</v>
      </c>
      <c r="B58" s="10" t="s">
        <v>160</v>
      </c>
      <c r="C58" s="10" t="s">
        <v>161</v>
      </c>
      <c r="D58" s="11">
        <v>428750</v>
      </c>
      <c r="E58" s="11">
        <v>428750</v>
      </c>
      <c r="F58" s="11">
        <v>311750</v>
      </c>
      <c r="G58" s="11">
        <v>311750</v>
      </c>
      <c r="H58" s="11">
        <v>311750</v>
      </c>
      <c r="I58" s="11">
        <v>213116</v>
      </c>
      <c r="J58" s="11">
        <f>H58-I58</f>
        <v>98634</v>
      </c>
      <c r="K58" s="11">
        <v>33851</v>
      </c>
    </row>
    <row r="59" spans="1:11" s="6" customFormat="1" x14ac:dyDescent="0.25">
      <c r="A59" s="10" t="s">
        <v>162</v>
      </c>
      <c r="B59" s="10" t="s">
        <v>163</v>
      </c>
      <c r="C59" s="10" t="s">
        <v>164</v>
      </c>
      <c r="D59" s="11">
        <v>0</v>
      </c>
      <c r="E59" s="11">
        <v>-46727</v>
      </c>
      <c r="F59" s="11">
        <v>-46727</v>
      </c>
      <c r="G59" s="11">
        <v>0</v>
      </c>
      <c r="H59" s="11">
        <v>0</v>
      </c>
      <c r="I59" s="11">
        <v>796729</v>
      </c>
      <c r="J59" s="11">
        <f>H59-I59</f>
        <v>-796729</v>
      </c>
      <c r="K59" s="11">
        <v>0</v>
      </c>
    </row>
    <row r="60" spans="1:11" s="6" customFormat="1" x14ac:dyDescent="0.25">
      <c r="A60" s="10" t="s">
        <v>165</v>
      </c>
      <c r="B60" s="10" t="s">
        <v>166</v>
      </c>
      <c r="C60" s="10" t="s">
        <v>167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796729</v>
      </c>
      <c r="J60" s="11">
        <f>H60-I60</f>
        <v>-796729</v>
      </c>
      <c r="K60" s="11">
        <v>0</v>
      </c>
    </row>
    <row r="61" spans="1:11" s="6" customFormat="1" x14ac:dyDescent="0.25">
      <c r="A61" s="10" t="s">
        <v>168</v>
      </c>
      <c r="B61" s="10" t="s">
        <v>169</v>
      </c>
      <c r="C61" s="10" t="s">
        <v>170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585321</v>
      </c>
      <c r="J61" s="11">
        <f>H61-I61</f>
        <v>-585321</v>
      </c>
      <c r="K61" s="11">
        <v>0</v>
      </c>
    </row>
    <row r="62" spans="1:11" s="6" customFormat="1" x14ac:dyDescent="0.25">
      <c r="A62" s="10" t="s">
        <v>171</v>
      </c>
      <c r="B62" s="10" t="s">
        <v>172</v>
      </c>
      <c r="C62" s="10" t="s">
        <v>173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211408</v>
      </c>
      <c r="J62" s="11">
        <f>H62-I62</f>
        <v>-211408</v>
      </c>
      <c r="K62" s="11">
        <v>0</v>
      </c>
    </row>
    <row r="63" spans="1:11" s="6" customFormat="1" x14ac:dyDescent="0.25">
      <c r="A63" s="10" t="s">
        <v>174</v>
      </c>
      <c r="B63" s="10" t="s">
        <v>175</v>
      </c>
      <c r="C63" s="10" t="s">
        <v>176</v>
      </c>
      <c r="D63" s="11">
        <v>0</v>
      </c>
      <c r="E63" s="11">
        <v>-46727</v>
      </c>
      <c r="F63" s="11">
        <v>-46727</v>
      </c>
      <c r="G63" s="11">
        <v>0</v>
      </c>
      <c r="H63" s="11">
        <v>0</v>
      </c>
      <c r="I63" s="11">
        <v>0</v>
      </c>
      <c r="J63" s="11">
        <f>H63-I63</f>
        <v>0</v>
      </c>
      <c r="K63" s="11">
        <v>0</v>
      </c>
    </row>
    <row r="64" spans="1:11" s="6" customFormat="1" x14ac:dyDescent="0.25">
      <c r="A64" s="10" t="s">
        <v>177</v>
      </c>
      <c r="B64" s="10" t="s">
        <v>178</v>
      </c>
      <c r="C64" s="10" t="s">
        <v>179</v>
      </c>
      <c r="D64" s="11">
        <v>0</v>
      </c>
      <c r="E64" s="11">
        <v>-46727</v>
      </c>
      <c r="F64" s="11">
        <v>-46727</v>
      </c>
      <c r="G64" s="11">
        <v>0</v>
      </c>
      <c r="H64" s="11">
        <v>0</v>
      </c>
      <c r="I64" s="11">
        <v>0</v>
      </c>
      <c r="J64" s="11">
        <f>H64-I64</f>
        <v>0</v>
      </c>
      <c r="K64" s="11"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180</v>
      </c>
      <c r="B66" s="13"/>
      <c r="C66" s="13"/>
      <c r="D66" s="13"/>
      <c r="E66" s="13" t="s">
        <v>182</v>
      </c>
      <c r="F66" s="13"/>
      <c r="G66" s="13"/>
      <c r="H66" s="13"/>
      <c r="I66" s="13" t="s">
        <v>183</v>
      </c>
      <c r="J66" s="13"/>
      <c r="K66" s="13"/>
      <c r="L66" s="13"/>
    </row>
    <row r="67" spans="1:12" x14ac:dyDescent="0.25">
      <c r="A67" s="3" t="s">
        <v>181</v>
      </c>
      <c r="B67" s="3"/>
      <c r="C67" s="3"/>
      <c r="D67" s="3"/>
      <c r="E67" s="3" t="s">
        <v>182</v>
      </c>
      <c r="F67" s="3"/>
      <c r="G67" s="3"/>
      <c r="H67" s="3"/>
      <c r="I67" s="3" t="s">
        <v>184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3">
    <mergeCell ref="K9:K10"/>
    <mergeCell ref="A66:D66"/>
    <mergeCell ref="A67:D67"/>
    <mergeCell ref="E66:H66"/>
    <mergeCell ref="E67:H67"/>
    <mergeCell ref="I66:L66"/>
    <mergeCell ref="I67:L67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2018-11-14T17:24:04Z</dcterms:created>
  <dcterms:modified xsi:type="dcterms:W3CDTF">2018-11-14T17:24:06Z</dcterms:modified>
</cp:coreProperties>
</file>