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I16" i="1" s="1"/>
  <c r="J19" i="1"/>
  <c r="J18" i="1" s="1"/>
  <c r="J17" i="1" s="1"/>
  <c r="J16" i="1" s="1"/>
  <c r="F20" i="1"/>
  <c r="K20" i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H34" i="1" s="1"/>
  <c r="I35" i="1"/>
  <c r="I34" i="1" s="1"/>
  <c r="J35" i="1"/>
  <c r="J34" i="1" s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E52" i="1" s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G55" i="1" s="1"/>
  <c r="H56" i="1"/>
  <c r="H55" i="1" s="1"/>
  <c r="I56" i="1"/>
  <c r="I55" i="1" s="1"/>
  <c r="J56" i="1"/>
  <c r="J55" i="1" s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4" i="1"/>
  <c r="D63" i="1" s="1"/>
  <c r="D62" i="1" s="1"/>
  <c r="E64" i="1"/>
  <c r="E63" i="1" s="1"/>
  <c r="E62" i="1" s="1"/>
  <c r="G64" i="1"/>
  <c r="G63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/>
  <c r="D68" i="1"/>
  <c r="E68" i="1"/>
  <c r="G68" i="1"/>
  <c r="F68" i="1" s="1"/>
  <c r="K68" i="1" s="1"/>
  <c r="H68" i="1"/>
  <c r="I68" i="1"/>
  <c r="J68" i="1"/>
  <c r="F69" i="1"/>
  <c r="K69" i="1"/>
  <c r="D71" i="1"/>
  <c r="D70" i="1" s="1"/>
  <c r="E71" i="1"/>
  <c r="E70" i="1" s="1"/>
  <c r="G71" i="1"/>
  <c r="G70" i="1" s="1"/>
  <c r="H71" i="1"/>
  <c r="H70" i="1" s="1"/>
  <c r="I71" i="1"/>
  <c r="I70" i="1" s="1"/>
  <c r="J71" i="1"/>
  <c r="J70" i="1" s="1"/>
  <c r="F72" i="1"/>
  <c r="K72" i="1"/>
  <c r="F73" i="1"/>
  <c r="K73" i="1"/>
  <c r="F63" i="1" l="1"/>
  <c r="K63" i="1" s="1"/>
  <c r="G62" i="1"/>
  <c r="F62" i="1" s="1"/>
  <c r="K62" i="1" s="1"/>
  <c r="J52" i="1"/>
  <c r="J47" i="1"/>
  <c r="I52" i="1"/>
  <c r="I47" i="1"/>
  <c r="I15" i="1" s="1"/>
  <c r="H52" i="1"/>
  <c r="H47" i="1" s="1"/>
  <c r="F55" i="1"/>
  <c r="K55" i="1" s="1"/>
  <c r="E34" i="1"/>
  <c r="H16" i="1"/>
  <c r="J15" i="1"/>
  <c r="F70" i="1"/>
  <c r="K70" i="1" s="1"/>
  <c r="E47" i="1"/>
  <c r="D52" i="1"/>
  <c r="D47" i="1" s="1"/>
  <c r="D34" i="1"/>
  <c r="D16" i="1" s="1"/>
  <c r="D15" i="1" s="1"/>
  <c r="E16" i="1"/>
  <c r="F71" i="1"/>
  <c r="K71" i="1" s="1"/>
  <c r="F64" i="1"/>
  <c r="K64" i="1" s="1"/>
  <c r="F56" i="1"/>
  <c r="K56" i="1" s="1"/>
  <c r="G52" i="1"/>
  <c r="F52" i="1" s="1"/>
  <c r="K52" i="1" s="1"/>
  <c r="G34" i="1"/>
  <c r="F34" i="1" s="1"/>
  <c r="K34" i="1" s="1"/>
  <c r="G49" i="1"/>
  <c r="G39" i="1"/>
  <c r="F39" i="1" s="1"/>
  <c r="K39" i="1" s="1"/>
  <c r="G18" i="1"/>
  <c r="G44" i="1"/>
  <c r="F44" i="1" s="1"/>
  <c r="K44" i="1" s="1"/>
  <c r="G25" i="1"/>
  <c r="D13" i="1" l="1"/>
  <c r="D14" i="1"/>
  <c r="I13" i="1"/>
  <c r="I14" i="1"/>
  <c r="E15" i="1"/>
  <c r="J13" i="1"/>
  <c r="J14" i="1"/>
  <c r="F18" i="1"/>
  <c r="K18" i="1" s="1"/>
  <c r="G17" i="1"/>
  <c r="H15" i="1"/>
  <c r="F25" i="1"/>
  <c r="K25" i="1" s="1"/>
  <c r="G24" i="1"/>
  <c r="F24" i="1" s="1"/>
  <c r="K24" i="1" s="1"/>
  <c r="F49" i="1"/>
  <c r="K49" i="1" s="1"/>
  <c r="G48" i="1"/>
  <c r="F48" i="1" l="1"/>
  <c r="K48" i="1" s="1"/>
  <c r="G47" i="1"/>
  <c r="F47" i="1" s="1"/>
  <c r="K47" i="1" s="1"/>
  <c r="F17" i="1"/>
  <c r="K17" i="1" s="1"/>
  <c r="G16" i="1"/>
  <c r="E13" i="1"/>
  <c r="E14" i="1"/>
  <c r="H13" i="1"/>
  <c r="H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<sst xmlns="http://schemas.openxmlformats.org/spreadsheetml/2006/main" count="212" uniqueCount="211">
  <si>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</si>
  <si>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</si>
  <si>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</si>
  <si>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</si>
  <si>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</si>
  <si>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</si>
  <si>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</si>
  <si>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</si>
  <si>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</si>
  <si>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</si>
  <si>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</si>
  <si>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</si>
  <si>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</si>
  <si>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</si>
  <si>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</si>
  <si>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</si>
  <si>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</si>
  <si>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</si>
  <si>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</si>
  <si>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</si>
  <si>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</si>
  <si>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</si>
  <si>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</si>
  <si>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</si>
  <si>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</si>
  <si>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</si>
  <si>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</si>
  <si>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</si>
  <si>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</si>
  <si>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</si>
  <si>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</si>
  <si>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</si>
  <si>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</si>
  <si>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</si>
  <si>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</si>
  <si>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</si>
  <si>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</si>
  <si>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</si>
  <si>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</si>
  <si>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</si>
  <si>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</si>
  <si>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</si>
  <si>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</si>
  <si>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</si>
  <si>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</si>
  <si>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</si>
  <si>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</si>
  <si>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</si>
  <si>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</si>
  <si>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</si>
  <si>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</si>
  <si>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</si>
  <si>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</si>
  <si>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</si>
  <si>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</si>
  <si>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</si>
  <si>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</si>
  <si>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</si>
  <si>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</si>
  <si>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</si>
  <si>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</si>
  <si>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</si>
  <si>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</si>
  <si>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</si>
  <si>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</si>
  <si>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</si>
  <si>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</si>
  <si>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</si>
  <si>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</si>
  <si>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</si>
  <si>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</si>
  <si>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</si>
  <si>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</si>
  <si>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</si>
  <si>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</si>
  <si>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</si>
  <si>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</si>
  <si>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</si>
  <si>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</si>
  <si>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</si>
  <si>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</si>
  <si>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</si>
  <si>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</si>
  <si>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</si>
  <si>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</si>
  <si>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</si>
  <si>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</si>
  <si>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</si>
  <si>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</si>
  <si>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</si>
  <si>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</si>
  <si>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</si>
  <si>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</si>
  <si>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</si>
  <si>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</si>
  <si>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</si>
  <si>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</si>
  <si>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</si>
  <si>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</si>
  <si>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</si>
  <si>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</si>
  <si>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</si>
  <si>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</si>
  <si>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</si>
  <si>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</si>
  <si>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</si>
  <si>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</si>
  <si>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</si>
  <si>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</si>
  <si>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</si>
  <si>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</si>
  <si>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</si>
  <si>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</si>
  <si>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</si>
  <si>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</si>
  <si>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</si>
  <si>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</si>
  <si>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</si>
  <si>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</si>
  <si>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</si>
  <si>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</si>
  <si>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</si>
  <si>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</si>
  <si>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</si>
  <si>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</si>
  <si>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</si>
  <si>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</si>
  <si>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</si>
  <si>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</si>
  <si>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</si>
  <si>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</si>
  <si>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</si>
  <si>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</si>
  <si>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</si>
  <si>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</si>
  <si>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</si>
  <si>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</si>
  <si>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</si>
  <si>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</si>
  <si>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</si>
  <si>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</si>
  <si>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</si>
  <si>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</si>
  <si>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</si>
  <si>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</si>
  <si>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</si>
  <si>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</si>
  <si>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</si>
  <si>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</si>
  <si>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</si>
  <si>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</si>
  <si>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</si>
  <si>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</si>
  <si>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</si>
  <si>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</si>
  <si>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</si>
  <si>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</si>
  <si>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</si>
  <si>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</si>
  <si>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</si>
  <si>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</si>
  <si>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</si>
  <si>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</si>
  <si>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</si>
  <si>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</si>
  <si>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</si>
  <si>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</si>
  <si>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</si>
  <si>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</si>
  <si>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</si>
  <si>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</si>
  <si>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</si>
  <si>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</si>
  <si>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</si>
  <si>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</si>
  <si>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</si>
  <si>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</si>
  <si>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</si>
  <si>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</si>
  <si>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136</t>
  </si>
  <si>
    <t>Planuri si  regulamente de urbanism</t>
  </si>
  <si>
    <t>42.02.05</t>
  </si>
  <si>
    <t>164</t>
  </si>
  <si>
    <t>Subventii pentru acordarea ajutorului pentru incalzirea locuintei cu lemne, carbuni, combustibili petrolieri</t>
  </si>
  <si>
    <t>42.02.34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</si>
  <si>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</si>
  <si>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</si>
  <si>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</si>
  <si>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</si>
  <si>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</si>
  <si>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</si>
  <si>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202</t>
  </si>
  <si>
    <t>Sume alocate din bugetul AFIR, pentru sustinerea proiectelor din PNDR 2014-2020</t>
  </si>
  <si>
    <t>43.02.31</t>
  </si>
  <si>
    <t>279</t>
  </si>
  <si>
    <t>Sume primite de la UE/alti donatori in contul platilor efectuate si prefinantari aferente cadrului financiar 2014-2020</t>
  </si>
  <si>
    <t>48.02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</si>
  <si>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</si>
  <si>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</si>
  <si>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</si>
  <si>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</si>
  <si>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</si>
  <si>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</si>
  <si>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295</t>
  </si>
  <si>
    <t xml:space="preserve">  Prefinantare</t>
  </si>
  <si>
    <t>48.02.04.03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</si>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</sst>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D15+D62+D70</f>
        <v>3569684</v>
      </c>
      <c r="E13" s="11">
        <f>E15+E62+E70</f>
        <v>2986550</v>
      </c>
      <c r="F13" s="11">
        <f>G13+H13</f>
        <v>3887475</v>
      </c>
      <c r="G13" s="11">
        <f>G15+G62+G70</f>
        <v>1249326</v>
      </c>
      <c r="H13" s="11">
        <f>H15+H62+H70</f>
        <v>2638149</v>
      </c>
      <c r="I13" s="11">
        <f>I15+I62+I70</f>
        <v>2489194</v>
      </c>
      <c r="J13" s="11">
        <f>J15+J62+J70</f>
        <v>5719</v>
      </c>
      <c r="K13" s="11">
        <f>F13-I13-J13</f>
        <v>1392562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</f>
        <v>880000</v>
      </c>
      <c r="E14" s="11">
        <f>E15-E35</f>
        <v>719500</v>
      </c>
      <c r="F14" s="11">
        <f>G14+H14</f>
        <v>1925427</v>
      </c>
      <c r="G14" s="11">
        <f>G15-G35</f>
        <v>1249326</v>
      </c>
      <c r="H14" s="11">
        <f>H15-H35</f>
        <v>676101</v>
      </c>
      <c r="I14" s="11">
        <f>I15-I35</f>
        <v>527146</v>
      </c>
      <c r="J14" s="11">
        <f>J15-J35</f>
        <v>5719</v>
      </c>
      <c r="K14" s="11">
        <f>F14-I14-J14</f>
        <v>1392562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2828000</v>
      </c>
      <c r="E15" s="11">
        <f>E16+E47</f>
        <v>2262500</v>
      </c>
      <c r="F15" s="11">
        <f>G15+H15</f>
        <v>3468427</v>
      </c>
      <c r="G15" s="11">
        <f>G16+G47</f>
        <v>1249326</v>
      </c>
      <c r="H15" s="11">
        <f>H16+H47</f>
        <v>2219101</v>
      </c>
      <c r="I15" s="11">
        <f>I16+I47</f>
        <v>2070146</v>
      </c>
      <c r="J15" s="11">
        <f>J16+J47</f>
        <v>5719</v>
      </c>
      <c r="K15" s="11">
        <f>F15-I15-J15</f>
        <v>1392562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2711500</v>
      </c>
      <c r="E16" s="11">
        <f>E17+E24+E34+E44</f>
        <v>2158500</v>
      </c>
      <c r="F16" s="11">
        <f>G16+H16</f>
        <v>2742083</v>
      </c>
      <c r="G16" s="11">
        <f>G17+G24+G34+G44</f>
        <v>582476</v>
      </c>
      <c r="H16" s="11">
        <f>H17+H24+H34+H44</f>
        <v>2159607</v>
      </c>
      <c r="I16" s="11">
        <f>I17+I24+I34+I44</f>
        <v>2011452</v>
      </c>
      <c r="J16" s="11">
        <f>J17+J24+J34+J44</f>
        <v>5719</v>
      </c>
      <c r="K16" s="11">
        <f>F16-I16-J16</f>
        <v>724912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340000</v>
      </c>
      <c r="E17" s="11">
        <f>+E18</f>
        <v>274000</v>
      </c>
      <c r="F17" s="11">
        <f>G17+H17</f>
        <v>232823</v>
      </c>
      <c r="G17" s="11">
        <f>+G18</f>
        <v>0</v>
      </c>
      <c r="H17" s="11">
        <f>+H18</f>
        <v>232823</v>
      </c>
      <c r="I17" s="11">
        <f>+I18</f>
        <v>232823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340000</v>
      </c>
      <c r="E18" s="11">
        <f>E19+E21</f>
        <v>274000</v>
      </c>
      <c r="F18" s="11">
        <f>G18+H18</f>
        <v>232823</v>
      </c>
      <c r="G18" s="11">
        <f>G19+G21</f>
        <v>0</v>
      </c>
      <c r="H18" s="11">
        <f>H19+H21</f>
        <v>232823</v>
      </c>
      <c r="I18" s="11">
        <f>I19+I21</f>
        <v>232823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3000</v>
      </c>
      <c r="E19" s="11">
        <f>+E20</f>
        <v>3000</v>
      </c>
      <c r="F19" s="11">
        <f>G19+H19</f>
        <v>1920</v>
      </c>
      <c r="G19" s="11">
        <f>+G20</f>
        <v>0</v>
      </c>
      <c r="H19" s="11">
        <f>+H20</f>
        <v>1920</v>
      </c>
      <c r="I19" s="11">
        <f>+I20</f>
        <v>1920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3000</v>
      </c>
      <c r="E20" s="11">
        <v>3000</v>
      </c>
      <c r="F20" s="11">
        <f>G20+H20</f>
        <v>1920</v>
      </c>
      <c r="G20" s="11">
        <v>0</v>
      </c>
      <c r="H20" s="11">
        <v>1920</v>
      </c>
      <c r="I20" s="11">
        <v>1920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337000</v>
      </c>
      <c r="E21" s="11">
        <f>E22+E23</f>
        <v>271000</v>
      </c>
      <c r="F21" s="11">
        <f>G21+H21</f>
        <v>230903</v>
      </c>
      <c r="G21" s="11">
        <f>G22+G23</f>
        <v>0</v>
      </c>
      <c r="H21" s="11">
        <f>H22+H23</f>
        <v>230903</v>
      </c>
      <c r="I21" s="11">
        <f>I22+I23</f>
        <v>230903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147000</v>
      </c>
      <c r="E22" s="11">
        <v>95000</v>
      </c>
      <c r="F22" s="11">
        <f>G22+H22</f>
        <v>93593</v>
      </c>
      <c r="G22" s="11">
        <v>0</v>
      </c>
      <c r="H22" s="11">
        <v>93593</v>
      </c>
      <c r="I22" s="11">
        <v>93593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190000</v>
      </c>
      <c r="E23" s="11">
        <v>176000</v>
      </c>
      <c r="F23" s="11">
        <f>G23+H23</f>
        <v>137310</v>
      </c>
      <c r="G23" s="11">
        <v>0</v>
      </c>
      <c r="H23" s="11">
        <v>137310</v>
      </c>
      <c r="I23" s="11">
        <v>137310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333500</v>
      </c>
      <c r="E24" s="11">
        <f>E25</f>
        <v>267000</v>
      </c>
      <c r="F24" s="11">
        <f>G24+H24</f>
        <v>875889</v>
      </c>
      <c r="G24" s="11">
        <f>G25</f>
        <v>551549</v>
      </c>
      <c r="H24" s="11">
        <f>H25</f>
        <v>324340</v>
      </c>
      <c r="I24" s="11">
        <f>I25</f>
        <v>187632</v>
      </c>
      <c r="J24" s="11">
        <f>J25</f>
        <v>5146</v>
      </c>
      <c r="K24" s="11">
        <f>F24-I24-J24</f>
        <v>683111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333500</v>
      </c>
      <c r="E25" s="11">
        <f>E26+E29+E33</f>
        <v>267000</v>
      </c>
      <c r="F25" s="11">
        <f>G25+H25</f>
        <v>875889</v>
      </c>
      <c r="G25" s="11">
        <f>G26+G29+G33</f>
        <v>551549</v>
      </c>
      <c r="H25" s="11">
        <f>H26+H29+H33</f>
        <v>324340</v>
      </c>
      <c r="I25" s="11">
        <f>I26+I29+I33</f>
        <v>187632</v>
      </c>
      <c r="J25" s="11">
        <f>J26+J29+J33</f>
        <v>5146</v>
      </c>
      <c r="K25" s="11">
        <f>F25-I25-J25</f>
        <v>683111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34000</v>
      </c>
      <c r="E26" s="11">
        <f>E27+E28</f>
        <v>26000</v>
      </c>
      <c r="F26" s="11">
        <f>G26+H26</f>
        <v>63582</v>
      </c>
      <c r="G26" s="11">
        <f>G27+G28</f>
        <v>25582</v>
      </c>
      <c r="H26" s="11">
        <f>H27+H28</f>
        <v>38000</v>
      </c>
      <c r="I26" s="11">
        <f>I27+I28</f>
        <v>23737</v>
      </c>
      <c r="J26" s="11">
        <f>J27+J28</f>
        <v>445</v>
      </c>
      <c r="K26" s="11">
        <f>F26-I26-J26</f>
        <v>39400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22000</v>
      </c>
      <c r="E27" s="11">
        <v>18000</v>
      </c>
      <c r="F27" s="11">
        <f>G27+H27</f>
        <v>45771</v>
      </c>
      <c r="G27" s="11">
        <v>22771</v>
      </c>
      <c r="H27" s="11">
        <v>23000</v>
      </c>
      <c r="I27" s="11">
        <v>15730</v>
      </c>
      <c r="J27" s="11">
        <v>445</v>
      </c>
      <c r="K27" s="11">
        <f>F27-I27-J27</f>
        <v>29596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12000</v>
      </c>
      <c r="E28" s="11">
        <v>8000</v>
      </c>
      <c r="F28" s="11">
        <f>G28+H28</f>
        <v>17811</v>
      </c>
      <c r="G28" s="11">
        <v>2811</v>
      </c>
      <c r="H28" s="11">
        <v>15000</v>
      </c>
      <c r="I28" s="11">
        <v>8007</v>
      </c>
      <c r="J28" s="11">
        <v>0</v>
      </c>
      <c r="K28" s="11">
        <f>F28-I28-J28</f>
        <v>9804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299000</v>
      </c>
      <c r="E29" s="11">
        <f>E30+E31+E32</f>
        <v>240500</v>
      </c>
      <c r="F29" s="11">
        <f>G29+H29</f>
        <v>812167</v>
      </c>
      <c r="G29" s="11">
        <f>G30+G31+G32</f>
        <v>525967</v>
      </c>
      <c r="H29" s="11">
        <f>H30+H31+H32</f>
        <v>286200</v>
      </c>
      <c r="I29" s="11">
        <f>I30+I31+I32</f>
        <v>163755</v>
      </c>
      <c r="J29" s="11">
        <f>J30+J31+J32</f>
        <v>4701</v>
      </c>
      <c r="K29" s="11">
        <f>F29-I29-J29</f>
        <v>643711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55000</v>
      </c>
      <c r="E30" s="11">
        <v>40000</v>
      </c>
      <c r="F30" s="11">
        <f>G30+H30</f>
        <v>117178</v>
      </c>
      <c r="G30" s="11">
        <v>73178</v>
      </c>
      <c r="H30" s="11">
        <v>44000</v>
      </c>
      <c r="I30" s="11">
        <v>30815</v>
      </c>
      <c r="J30" s="11">
        <v>950</v>
      </c>
      <c r="K30" s="11">
        <f>F30-I30-J30</f>
        <v>85413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2000</v>
      </c>
      <c r="E31" s="11">
        <v>1500</v>
      </c>
      <c r="F31" s="11">
        <f>G31+H31</f>
        <v>15165</v>
      </c>
      <c r="G31" s="11">
        <v>9965</v>
      </c>
      <c r="H31" s="11">
        <v>5200</v>
      </c>
      <c r="I31" s="11">
        <v>658</v>
      </c>
      <c r="J31" s="11">
        <v>0</v>
      </c>
      <c r="K31" s="11">
        <f>F31-I31-J31</f>
        <v>14507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242000</v>
      </c>
      <c r="E32" s="11">
        <v>199000</v>
      </c>
      <c r="F32" s="11">
        <f>G32+H32</f>
        <v>679824</v>
      </c>
      <c r="G32" s="11">
        <v>442824</v>
      </c>
      <c r="H32" s="11">
        <v>237000</v>
      </c>
      <c r="I32" s="11">
        <v>132282</v>
      </c>
      <c r="J32" s="11">
        <v>3751</v>
      </c>
      <c r="K32" s="11">
        <f>F32-I32-J32</f>
        <v>543791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500</v>
      </c>
      <c r="E33" s="11">
        <v>500</v>
      </c>
      <c r="F33" s="11">
        <f>G33+H33</f>
        <v>140</v>
      </c>
      <c r="G33" s="11">
        <v>0</v>
      </c>
      <c r="H33" s="11">
        <v>140</v>
      </c>
      <c r="I33" s="11">
        <v>140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1974500</v>
      </c>
      <c r="E34" s="11">
        <f>E35+E39</f>
        <v>1563500</v>
      </c>
      <c r="F34" s="11">
        <f>G34+H34</f>
        <v>1587868</v>
      </c>
      <c r="G34" s="11">
        <f>G35+G39</f>
        <v>14666</v>
      </c>
      <c r="H34" s="11">
        <f>H35+H39</f>
        <v>1573202</v>
      </c>
      <c r="I34" s="11">
        <f>I35+I39</f>
        <v>1561755</v>
      </c>
      <c r="J34" s="11">
        <f>J35+J39</f>
        <v>573</v>
      </c>
      <c r="K34" s="11">
        <f>F34-I34-J34</f>
        <v>25540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1948000</v>
      </c>
      <c r="E35" s="11">
        <f>+E36+E37+E38</f>
        <v>1543000</v>
      </c>
      <c r="F35" s="11">
        <f>G35+H35</f>
        <v>1543000</v>
      </c>
      <c r="G35" s="11">
        <f>+G36+G37+G38</f>
        <v>0</v>
      </c>
      <c r="H35" s="11">
        <f>+H36+H37+H38</f>
        <v>1543000</v>
      </c>
      <c r="I35" s="11">
        <f>+I36+I37+I38</f>
        <v>1543000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749000</v>
      </c>
      <c r="E36" s="11">
        <v>593000</v>
      </c>
      <c r="F36" s="11">
        <f>G36+H36</f>
        <v>593000</v>
      </c>
      <c r="G36" s="11">
        <v>0</v>
      </c>
      <c r="H36" s="11">
        <v>593000</v>
      </c>
      <c r="I36" s="11">
        <v>593000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43000</v>
      </c>
      <c r="F37" s="11">
        <f>G37+H37</f>
        <v>43000</v>
      </c>
      <c r="G37" s="11">
        <v>0</v>
      </c>
      <c r="H37" s="11">
        <v>43000</v>
      </c>
      <c r="I37" s="11">
        <v>43000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1149000</v>
      </c>
      <c r="E38" s="11">
        <v>907000</v>
      </c>
      <c r="F38" s="11">
        <f>G38+H38</f>
        <v>907000</v>
      </c>
      <c r="G38" s="11">
        <v>0</v>
      </c>
      <c r="H38" s="11">
        <v>907000</v>
      </c>
      <c r="I38" s="11">
        <v>907000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26500</v>
      </c>
      <c r="E39" s="11">
        <f>E40+E43</f>
        <v>20500</v>
      </c>
      <c r="F39" s="11">
        <f>G39+H39</f>
        <v>44868</v>
      </c>
      <c r="G39" s="11">
        <f>G40+G43</f>
        <v>14666</v>
      </c>
      <c r="H39" s="11">
        <f>H40+H43</f>
        <v>30202</v>
      </c>
      <c r="I39" s="11">
        <f>I40+I43</f>
        <v>18755</v>
      </c>
      <c r="J39" s="11">
        <f>J40+J43</f>
        <v>573</v>
      </c>
      <c r="K39" s="11">
        <f>F39-I39-J39</f>
        <v>25540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25500</v>
      </c>
      <c r="E40" s="11">
        <f>E41+E42</f>
        <v>19500</v>
      </c>
      <c r="F40" s="11">
        <f>G40+H40</f>
        <v>44627</v>
      </c>
      <c r="G40" s="11">
        <f>G41+G42</f>
        <v>14666</v>
      </c>
      <c r="H40" s="11">
        <f>H41+H42</f>
        <v>29961</v>
      </c>
      <c r="I40" s="11">
        <f>I41+I42</f>
        <v>18514</v>
      </c>
      <c r="J40" s="11">
        <f>J41+J42</f>
        <v>573</v>
      </c>
      <c r="K40" s="11">
        <f>F40-I40-J40</f>
        <v>25540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24500</v>
      </c>
      <c r="E41" s="11">
        <v>18500</v>
      </c>
      <c r="F41" s="11">
        <f>G41+H41</f>
        <v>42968</v>
      </c>
      <c r="G41" s="11">
        <v>14507</v>
      </c>
      <c r="H41" s="11">
        <v>28461</v>
      </c>
      <c r="I41" s="11">
        <v>17960</v>
      </c>
      <c r="J41" s="11">
        <v>567</v>
      </c>
      <c r="K41" s="11">
        <f>F41-I41-J41</f>
        <v>24441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1000</v>
      </c>
      <c r="E42" s="11">
        <v>1000</v>
      </c>
      <c r="F42" s="11">
        <f>G42+H42</f>
        <v>1659</v>
      </c>
      <c r="G42" s="11">
        <v>159</v>
      </c>
      <c r="H42" s="11">
        <v>1500</v>
      </c>
      <c r="I42" s="11">
        <v>554</v>
      </c>
      <c r="J42" s="11">
        <v>6</v>
      </c>
      <c r="K42" s="11">
        <f>F42-I42-J42</f>
        <v>1099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1000</v>
      </c>
      <c r="E43" s="11">
        <v>1000</v>
      </c>
      <c r="F43" s="11">
        <f>G43+H43</f>
        <v>241</v>
      </c>
      <c r="G43" s="11">
        <v>0</v>
      </c>
      <c r="H43" s="11">
        <v>241</v>
      </c>
      <c r="I43" s="11">
        <v>241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63500</v>
      </c>
      <c r="E44" s="11">
        <f>E45</f>
        <v>54000</v>
      </c>
      <c r="F44" s="11">
        <f>G44+H44</f>
        <v>45503</v>
      </c>
      <c r="G44" s="11">
        <f>G45</f>
        <v>16261</v>
      </c>
      <c r="H44" s="11">
        <f>H45</f>
        <v>29242</v>
      </c>
      <c r="I44" s="11">
        <f>I45</f>
        <v>29242</v>
      </c>
      <c r="J44" s="11">
        <f>J45</f>
        <v>0</v>
      </c>
      <c r="K44" s="11">
        <f>F44-I44-J44</f>
        <v>16261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63500</v>
      </c>
      <c r="E45" s="11">
        <f>E46</f>
        <v>54000</v>
      </c>
      <c r="F45" s="11">
        <f>G45+H45</f>
        <v>45503</v>
      </c>
      <c r="G45" s="11">
        <f>G46</f>
        <v>16261</v>
      </c>
      <c r="H45" s="11">
        <f>H46</f>
        <v>29242</v>
      </c>
      <c r="I45" s="11">
        <f>I46</f>
        <v>29242</v>
      </c>
      <c r="J45" s="11">
        <f>J46</f>
        <v>0</v>
      </c>
      <c r="K45" s="11">
        <f>F45-I45-J45</f>
        <v>16261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63500</v>
      </c>
      <c r="E46" s="11">
        <v>54000</v>
      </c>
      <c r="F46" s="11">
        <f>G46+H46</f>
        <v>45503</v>
      </c>
      <c r="G46" s="11">
        <v>16261</v>
      </c>
      <c r="H46" s="11">
        <v>29242</v>
      </c>
      <c r="I46" s="11">
        <v>29242</v>
      </c>
      <c r="J46" s="11">
        <v>0</v>
      </c>
      <c r="K46" s="11">
        <f>F46-I46-J46</f>
        <v>16261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116500</v>
      </c>
      <c r="E47" s="11">
        <f>E48+E52</f>
        <v>104000</v>
      </c>
      <c r="F47" s="11">
        <f>G47+H47</f>
        <v>726344</v>
      </c>
      <c r="G47" s="11">
        <f>G48+G52</f>
        <v>666850</v>
      </c>
      <c r="H47" s="11">
        <f>H48+H52</f>
        <v>59494</v>
      </c>
      <c r="I47" s="11">
        <f>I48+I52</f>
        <v>58694</v>
      </c>
      <c r="J47" s="11">
        <f>J48+J52</f>
        <v>0</v>
      </c>
      <c r="K47" s="11">
        <f>F47-I47-J47</f>
        <v>667650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17000</v>
      </c>
      <c r="E48" s="11">
        <f>E49</f>
        <v>12000</v>
      </c>
      <c r="F48" s="11">
        <f>G48+H48</f>
        <v>15285</v>
      </c>
      <c r="G48" s="11">
        <f>G49</f>
        <v>10010</v>
      </c>
      <c r="H48" s="11">
        <f>H49</f>
        <v>5275</v>
      </c>
      <c r="I48" s="11">
        <f>I49</f>
        <v>5275</v>
      </c>
      <c r="J48" s="11">
        <f>J49</f>
        <v>0</v>
      </c>
      <c r="K48" s="11">
        <f>F48-I48-J48</f>
        <v>10010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17000</v>
      </c>
      <c r="E49" s="11">
        <f>+E50</f>
        <v>12000</v>
      </c>
      <c r="F49" s="11">
        <f>G49+H49</f>
        <v>15285</v>
      </c>
      <c r="G49" s="11">
        <f>+G50</f>
        <v>10010</v>
      </c>
      <c r="H49" s="11">
        <f>+H50</f>
        <v>5275</v>
      </c>
      <c r="I49" s="11">
        <f>+I50</f>
        <v>5275</v>
      </c>
      <c r="J49" s="11">
        <f>+J50</f>
        <v>0</v>
      </c>
      <c r="K49" s="11">
        <f>F49-I49-J49</f>
        <v>10010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17000</v>
      </c>
      <c r="E50" s="11">
        <f>E51</f>
        <v>12000</v>
      </c>
      <c r="F50" s="11">
        <f>G50+H50</f>
        <v>15285</v>
      </c>
      <c r="G50" s="11">
        <f>G51</f>
        <v>10010</v>
      </c>
      <c r="H50" s="11">
        <f>H51</f>
        <v>5275</v>
      </c>
      <c r="I50" s="11">
        <f>I51</f>
        <v>5275</v>
      </c>
      <c r="J50" s="11">
        <f>J51</f>
        <v>0</v>
      </c>
      <c r="K50" s="11">
        <f>F50-I50-J50</f>
        <v>10010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17000</v>
      </c>
      <c r="E51" s="11">
        <v>12000</v>
      </c>
      <c r="F51" s="11">
        <f>G51+H51</f>
        <v>15285</v>
      </c>
      <c r="G51" s="11">
        <v>10010</v>
      </c>
      <c r="H51" s="11">
        <v>5275</v>
      </c>
      <c r="I51" s="11">
        <v>5275</v>
      </c>
      <c r="J51" s="11">
        <v>0</v>
      </c>
      <c r="K51" s="11">
        <f>F51-I51-J51</f>
        <v>10010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+D53+D55+D58</f>
        <v>99500</v>
      </c>
      <c r="E52" s="11">
        <f>+E53+E55+E58</f>
        <v>92000</v>
      </c>
      <c r="F52" s="11">
        <f>G52+H52</f>
        <v>711059</v>
      </c>
      <c r="G52" s="11">
        <f>+G53+G55+G58</f>
        <v>656840</v>
      </c>
      <c r="H52" s="11">
        <f>+H53+H55+H58</f>
        <v>54219</v>
      </c>
      <c r="I52" s="11">
        <f>+I53+I55+I58</f>
        <v>53419</v>
      </c>
      <c r="J52" s="11">
        <f>+J53+J55+J58</f>
        <v>0</v>
      </c>
      <c r="K52" s="11">
        <f>F52-I52-J52</f>
        <v>657640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2500</v>
      </c>
      <c r="E53" s="11">
        <f>E54</f>
        <v>2000</v>
      </c>
      <c r="F53" s="11">
        <f>G53+H53</f>
        <v>0</v>
      </c>
      <c r="G53" s="11">
        <f>G54</f>
        <v>0</v>
      </c>
      <c r="H53" s="11">
        <f>H54</f>
        <v>0</v>
      </c>
      <c r="I53" s="11">
        <f>I54</f>
        <v>0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2500</v>
      </c>
      <c r="E54" s="11">
        <v>2000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97000</v>
      </c>
      <c r="E55" s="11">
        <f>E56</f>
        <v>90000</v>
      </c>
      <c r="F55" s="11">
        <f>G55+H55</f>
        <v>710259</v>
      </c>
      <c r="G55" s="11">
        <f>G56</f>
        <v>656840</v>
      </c>
      <c r="H55" s="11">
        <f>H56</f>
        <v>53419</v>
      </c>
      <c r="I55" s="11">
        <f>I56</f>
        <v>53419</v>
      </c>
      <c r="J55" s="11">
        <f>J56</f>
        <v>0</v>
      </c>
      <c r="K55" s="11">
        <f>F55-I55-J55</f>
        <v>656840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97000</v>
      </c>
      <c r="E56" s="11">
        <f>E57</f>
        <v>90000</v>
      </c>
      <c r="F56" s="11">
        <f>G56+H56</f>
        <v>710259</v>
      </c>
      <c r="G56" s="11">
        <f>G57</f>
        <v>656840</v>
      </c>
      <c r="H56" s="11">
        <f>H57</f>
        <v>53419</v>
      </c>
      <c r="I56" s="11">
        <f>I57</f>
        <v>53419</v>
      </c>
      <c r="J56" s="11">
        <f>J57</f>
        <v>0</v>
      </c>
      <c r="K56" s="11">
        <f>F56-I56-J56</f>
        <v>656840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v>97000</v>
      </c>
      <c r="E57" s="11">
        <v>90000</v>
      </c>
      <c r="F57" s="11">
        <f>G57+H57</f>
        <v>710259</v>
      </c>
      <c r="G57" s="11">
        <v>656840</v>
      </c>
      <c r="H57" s="11">
        <v>53419</v>
      </c>
      <c r="I57" s="11">
        <v>53419</v>
      </c>
      <c r="J57" s="11">
        <v>0</v>
      </c>
      <c r="K57" s="11">
        <f>F57-I57-J57</f>
        <v>656840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f>+D59</f>
        <v>0</v>
      </c>
      <c r="E58" s="11">
        <f>+E59</f>
        <v>0</v>
      </c>
      <c r="F58" s="11">
        <f>G58+H58</f>
        <v>800</v>
      </c>
      <c r="G58" s="11">
        <f>+G59</f>
        <v>0</v>
      </c>
      <c r="H58" s="11">
        <f>+H59</f>
        <v>800</v>
      </c>
      <c r="I58" s="11">
        <f>+I59</f>
        <v>0</v>
      </c>
      <c r="J58" s="11">
        <f>+J59</f>
        <v>0</v>
      </c>
      <c r="K58" s="11">
        <f>F58-I58-J58</f>
        <v>800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0</v>
      </c>
      <c r="E59" s="11">
        <v>0</v>
      </c>
      <c r="F59" s="11">
        <f>G59+H59</f>
        <v>800</v>
      </c>
      <c r="G59" s="11">
        <v>0</v>
      </c>
      <c r="H59" s="11">
        <v>800</v>
      </c>
      <c r="I59" s="11">
        <v>0</v>
      </c>
      <c r="J59" s="11">
        <v>0</v>
      </c>
      <c r="K59" s="11">
        <f>F59-I59-J59</f>
        <v>800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v>-495500</v>
      </c>
      <c r="E60" s="11">
        <v>-432000</v>
      </c>
      <c r="F60" s="11">
        <f>G60+H60</f>
        <v>-130319</v>
      </c>
      <c r="G60" s="11">
        <v>0</v>
      </c>
      <c r="H60" s="11">
        <v>-130319</v>
      </c>
      <c r="I60" s="11">
        <v>-130319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495500</v>
      </c>
      <c r="E61" s="11">
        <v>432000</v>
      </c>
      <c r="F61" s="11">
        <f>G61+H61</f>
        <v>130319</v>
      </c>
      <c r="G61" s="11">
        <v>0</v>
      </c>
      <c r="H61" s="11">
        <v>130319</v>
      </c>
      <c r="I61" s="11">
        <v>130319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f>D63</f>
        <v>289684</v>
      </c>
      <c r="E62" s="11">
        <f>E63</f>
        <v>272050</v>
      </c>
      <c r="F62" s="11">
        <f>G62+H62</f>
        <v>211284</v>
      </c>
      <c r="G62" s="11">
        <f>G63</f>
        <v>0</v>
      </c>
      <c r="H62" s="11">
        <f>H63</f>
        <v>211284</v>
      </c>
      <c r="I62" s="11">
        <f>I63</f>
        <v>211284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D64+D68</f>
        <v>289684</v>
      </c>
      <c r="E63" s="11">
        <f>E64+E68</f>
        <v>272050</v>
      </c>
      <c r="F63" s="11">
        <f>G63+H63</f>
        <v>211284</v>
      </c>
      <c r="G63" s="11">
        <f>G64+G68</f>
        <v>0</v>
      </c>
      <c r="H63" s="11">
        <f>H64+H68</f>
        <v>211284</v>
      </c>
      <c r="I63" s="11">
        <f>I64+I68</f>
        <v>211284</v>
      </c>
      <c r="J63" s="11">
        <f>J64+J68</f>
        <v>0</v>
      </c>
      <c r="K63" s="11">
        <f>F63-I63-J63</f>
        <v>0</v>
      </c>
    </row>
    <row r="64" spans="1:11" s="6" customFormat="1" ht="75" x14ac:dyDescent="0.25">
      <c r="A64" s="10" t="s">
        <v>176</v>
      </c>
      <c r="B64" s="10" t="s">
        <v>177</v>
      </c>
      <c r="C64" s="10" t="s">
        <v>178</v>
      </c>
      <c r="D64" s="11">
        <f>+D65+D66+D67</f>
        <v>203684</v>
      </c>
      <c r="E64" s="11">
        <f>+E65+E66+E67</f>
        <v>186050</v>
      </c>
      <c r="F64" s="11">
        <f>G64+H64</f>
        <v>185140</v>
      </c>
      <c r="G64" s="11">
        <f>+G65+G66+G67</f>
        <v>0</v>
      </c>
      <c r="H64" s="11">
        <f>+H65+H66+H67</f>
        <v>185140</v>
      </c>
      <c r="I64" s="11">
        <f>+I65+I66+I67</f>
        <v>185140</v>
      </c>
      <c r="J64" s="11">
        <f>+J65+J66+J67</f>
        <v>0</v>
      </c>
      <c r="K64" s="11">
        <f>F64-I64-J64</f>
        <v>0</v>
      </c>
    </row>
    <row r="65" spans="1:12" s="6" customFormat="1" x14ac:dyDescent="0.25">
      <c r="A65" s="10" t="s">
        <v>179</v>
      </c>
      <c r="B65" s="10" t="s">
        <v>180</v>
      </c>
      <c r="C65" s="10" t="s">
        <v>181</v>
      </c>
      <c r="D65" s="11">
        <v>17634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v>500</v>
      </c>
      <c r="E66" s="11">
        <v>500</v>
      </c>
      <c r="F66" s="11">
        <f>G66+H66</f>
        <v>296</v>
      </c>
      <c r="G66" s="11">
        <v>0</v>
      </c>
      <c r="H66" s="11">
        <v>296</v>
      </c>
      <c r="I66" s="11">
        <v>296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v>185550</v>
      </c>
      <c r="E67" s="11">
        <v>185550</v>
      </c>
      <c r="F67" s="11">
        <f>G67+H67</f>
        <v>184844</v>
      </c>
      <c r="G67" s="11">
        <v>0</v>
      </c>
      <c r="H67" s="11">
        <v>184844</v>
      </c>
      <c r="I67" s="11">
        <v>184844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f>+D69</f>
        <v>86000</v>
      </c>
      <c r="E68" s="11">
        <f>+E69</f>
        <v>86000</v>
      </c>
      <c r="F68" s="11">
        <f>G68+H68</f>
        <v>26144</v>
      </c>
      <c r="G68" s="11">
        <f>+G69</f>
        <v>0</v>
      </c>
      <c r="H68" s="11">
        <f>+H69</f>
        <v>26144</v>
      </c>
      <c r="I68" s="11">
        <f>+I69</f>
        <v>26144</v>
      </c>
      <c r="J68" s="11">
        <f>+J69</f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v>86000</v>
      </c>
      <c r="E69" s="11">
        <v>86000</v>
      </c>
      <c r="F69" s="11">
        <f>G69+H69</f>
        <v>26144</v>
      </c>
      <c r="G69" s="11">
        <v>0</v>
      </c>
      <c r="H69" s="11">
        <v>26144</v>
      </c>
      <c r="I69" s="11">
        <v>26144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194</v>
      </c>
      <c r="B70" s="10" t="s">
        <v>195</v>
      </c>
      <c r="C70" s="10" t="s">
        <v>196</v>
      </c>
      <c r="D70" s="11">
        <f>+D71</f>
        <v>452000</v>
      </c>
      <c r="E70" s="11">
        <f>+E71</f>
        <v>452000</v>
      </c>
      <c r="F70" s="11">
        <f>G70+H70</f>
        <v>207764</v>
      </c>
      <c r="G70" s="11">
        <f>+G71</f>
        <v>0</v>
      </c>
      <c r="H70" s="11">
        <f>+H71</f>
        <v>207764</v>
      </c>
      <c r="I70" s="11">
        <f>+I71</f>
        <v>207764</v>
      </c>
      <c r="J70" s="11">
        <f>+J71</f>
        <v>0</v>
      </c>
      <c r="K70" s="11">
        <f>F70-I70-J70</f>
        <v>0</v>
      </c>
    </row>
    <row r="71" spans="1:12" s="6" customFormat="1" ht="33" x14ac:dyDescent="0.25">
      <c r="A71" s="10" t="s">
        <v>197</v>
      </c>
      <c r="B71" s="10" t="s">
        <v>198</v>
      </c>
      <c r="C71" s="10" t="s">
        <v>199</v>
      </c>
      <c r="D71" s="11">
        <f>D72+D73</f>
        <v>452000</v>
      </c>
      <c r="E71" s="11">
        <f>E72+E73</f>
        <v>452000</v>
      </c>
      <c r="F71" s="11">
        <f>G71+H71</f>
        <v>207764</v>
      </c>
      <c r="G71" s="11">
        <f>G72+G73</f>
        <v>0</v>
      </c>
      <c r="H71" s="11">
        <f>H72+H73</f>
        <v>207764</v>
      </c>
      <c r="I71" s="11">
        <f>I72+I73</f>
        <v>207764</v>
      </c>
      <c r="J71" s="11">
        <f>J72+J73</f>
        <v>0</v>
      </c>
      <c r="K71" s="11">
        <f>F71-I71-J71</f>
        <v>0</v>
      </c>
    </row>
    <row r="72" spans="1:12" s="6" customFormat="1" ht="22.5" x14ac:dyDescent="0.25">
      <c r="A72" s="10" t="s">
        <v>200</v>
      </c>
      <c r="B72" s="10" t="s">
        <v>201</v>
      </c>
      <c r="C72" s="10" t="s">
        <v>202</v>
      </c>
      <c r="D72" s="11">
        <v>226000</v>
      </c>
      <c r="E72" s="11">
        <v>226000</v>
      </c>
      <c r="F72" s="11">
        <f>G72+H72</f>
        <v>6119</v>
      </c>
      <c r="G72" s="11">
        <v>0</v>
      </c>
      <c r="H72" s="11">
        <v>6119</v>
      </c>
      <c r="I72" s="11">
        <v>6119</v>
      </c>
      <c r="J72" s="11">
        <v>0</v>
      </c>
      <c r="K72" s="11">
        <f>F72-I72-J72</f>
        <v>0</v>
      </c>
    </row>
    <row r="73" spans="1:12" s="6" customFormat="1" x14ac:dyDescent="0.25">
      <c r="A73" s="10" t="s">
        <v>203</v>
      </c>
      <c r="B73" s="10" t="s">
        <v>204</v>
      </c>
      <c r="C73" s="10" t="s">
        <v>205</v>
      </c>
      <c r="D73" s="11">
        <v>226000</v>
      </c>
      <c r="E73" s="11">
        <v>226000</v>
      </c>
      <c r="F73" s="11">
        <f>G73+H73</f>
        <v>201645</v>
      </c>
      <c r="G73" s="11">
        <v>0</v>
      </c>
      <c r="H73" s="11">
        <v>201645</v>
      </c>
      <c r="I73" s="11">
        <v>201645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206</v>
      </c>
      <c r="B75" s="13"/>
      <c r="C75" s="13"/>
      <c r="D75" s="13"/>
      <c r="E75" s="13" t="s">
        <v>208</v>
      </c>
      <c r="F75" s="13"/>
      <c r="G75" s="13"/>
      <c r="H75" s="13"/>
      <c r="I75" s="13" t="s">
        <v>209</v>
      </c>
      <c r="J75" s="13"/>
      <c r="K75" s="13"/>
      <c r="L75" s="13"/>
    </row>
    <row r="76" spans="1:12" x14ac:dyDescent="0.25">
      <c r="A76" s="3" t="s">
        <v>207</v>
      </c>
      <c r="B76" s="3"/>
      <c r="C76" s="3"/>
      <c r="D76" s="3"/>
      <c r="E76" s="3" t="s">
        <v>208</v>
      </c>
      <c r="F76" s="3"/>
      <c r="G76" s="3"/>
      <c r="H76" s="3"/>
      <c r="I76" s="3" t="s">
        <v>210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6">
    <mergeCell ref="H10:H11"/>
    <mergeCell ref="I9:I11"/>
    <mergeCell ref="J9:J11"/>
    <mergeCell ref="K9:K11"/>
    <mergeCell ref="A75:D75"/>
    <mergeCell ref="A76:D76"/>
    <mergeCell ref="E75:H75"/>
    <mergeCell ref="E76:H76"/>
    <mergeCell ref="I75:L75"/>
    <mergeCell ref="I76:L76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2018-11-14T17:22:16Z</dcterms:created>
  <dcterms:modified xsi:type="dcterms:W3CDTF">2018-11-14T17:22:19Z</dcterms:modified>
</cp:coreProperties>
</file>